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<sst xmlns="http://schemas.openxmlformats.org/spreadsheetml/2006/main" count="341" uniqueCount="202">
  <si>
    <t>Sub-Item</t>
  </si>
  <si>
    <t xml:space="preserve">Presupuesto Incial </t>
  </si>
  <si>
    <t xml:space="preserve">   Clasificación Presupuestaria</t>
  </si>
  <si>
    <t>Subprograma</t>
  </si>
  <si>
    <t>Modificaciones</t>
  </si>
  <si>
    <t>Patentes y Tasas por Derechos</t>
  </si>
  <si>
    <t>Permisos y Licencias</t>
  </si>
  <si>
    <t>0303</t>
  </si>
  <si>
    <t>Participación en Impuesto Territorial – Art. 37   DL.Nº 3.063, de 1979</t>
  </si>
  <si>
    <t>0501</t>
  </si>
  <si>
    <t>Del Sector Privado</t>
  </si>
  <si>
    <t>0601</t>
  </si>
  <si>
    <t>Arriendo de Activos No Financieros</t>
  </si>
  <si>
    <t>0702</t>
  </si>
  <si>
    <t>Venta de Servicios</t>
  </si>
  <si>
    <t>0801</t>
  </si>
  <si>
    <t>Recuperaciones y Reembolsos por Licencias  Médicas</t>
  </si>
  <si>
    <t>0802</t>
  </si>
  <si>
    <t>Multas y Sanciones Pecuniarias</t>
  </si>
  <si>
    <t>0803</t>
  </si>
  <si>
    <t>Participación del Fondo Común Municipal – Art. 38  D. L.  Nº 3.063 , DE 1979</t>
  </si>
  <si>
    <t>0804</t>
  </si>
  <si>
    <t>Fondos de Terceros</t>
  </si>
  <si>
    <t>0899</t>
  </si>
  <si>
    <t>Otros</t>
  </si>
  <si>
    <t>1001</t>
  </si>
  <si>
    <t>Terrenos</t>
  </si>
  <si>
    <t>1210</t>
  </si>
  <si>
    <t>Ingresos por Percibir</t>
  </si>
  <si>
    <t>15</t>
  </si>
  <si>
    <t>Saldo Inicial de Caja</t>
  </si>
  <si>
    <t>0301</t>
  </si>
  <si>
    <t>0302</t>
  </si>
  <si>
    <t xml:space="preserve">INGRESOS   </t>
  </si>
  <si>
    <t>GASTOS</t>
  </si>
  <si>
    <t>2101</t>
  </si>
  <si>
    <t>2102</t>
  </si>
  <si>
    <t>2103</t>
  </si>
  <si>
    <t>2104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</si>
  <si>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</si>
  <si>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</si>
  <si>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</si>
  <si>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</si>
  <si>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</si>
  <si>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</si>
  <si>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</si>
  <si>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</si>
  <si>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</si>
  <si>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</si>
  <si>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</si>
  <si>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2401003</t>
  </si>
  <si>
    <t>2401999</t>
  </si>
  <si>
    <t>2403002001</t>
  </si>
  <si>
    <t>2403080001</t>
  </si>
  <si>
    <t>2403080002</t>
  </si>
  <si>
    <t>2403090001</t>
  </si>
  <si>
    <t>2403092001</t>
  </si>
  <si>
    <t>2403099</t>
  </si>
  <si>
    <t>2403100</t>
  </si>
  <si>
    <t>2501</t>
  </si>
  <si>
    <t>2601</t>
  </si>
  <si>
    <t>2602</t>
  </si>
  <si>
    <t>2604</t>
  </si>
  <si>
    <t>2902</t>
  </si>
  <si>
    <t>2903</t>
  </si>
  <si>
    <t>2904</t>
  </si>
  <si>
    <t>2905</t>
  </si>
  <si>
    <t>2906</t>
  </si>
  <si>
    <t>2907</t>
  </si>
  <si>
    <t>3101</t>
  </si>
  <si>
    <t>3102</t>
  </si>
  <si>
    <t>3401</t>
  </si>
  <si>
    <t>3403</t>
  </si>
  <si>
    <t>3407</t>
  </si>
  <si>
    <t>2201</t>
  </si>
  <si>
    <t>2401008</t>
  </si>
  <si>
    <t>2401001</t>
  </si>
  <si>
    <t>2401004</t>
  </si>
  <si>
    <t>2401006</t>
  </si>
  <si>
    <t>2401007</t>
  </si>
  <si>
    <t>Personal de Planta</t>
  </si>
  <si>
    <t>Personal a Contrata</t>
  </si>
  <si>
    <t>Otras Remuneraciones</t>
  </si>
  <si>
    <t>Otras Gastos en Personal</t>
  </si>
  <si>
    <t>Textiles, Vestuario y Calzado</t>
  </si>
  <si>
    <t>Combustibles y Lubricantes</t>
  </si>
  <si>
    <t>Materiales de Uso o Consumo</t>
  </si>
  <si>
    <t>Servicios Básicos</t>
  </si>
  <si>
    <t>Mantenimiento y Reparaciones</t>
  </si>
  <si>
    <t>Publicidad y Difusión</t>
  </si>
  <si>
    <t>Servicios Generales</t>
  </si>
  <si>
    <t>Arriendos</t>
  </si>
  <si>
    <t>Servicios Financieros y de Seguros</t>
  </si>
  <si>
    <t>Servicios Técnicos y Profesionales</t>
  </si>
  <si>
    <t>Otros Gastos en Bienes y Servicios  de Consumo</t>
  </si>
  <si>
    <t>Salud – Personas Jurídicas Privadas, Art. 13, D.F.</t>
  </si>
  <si>
    <t>Otras Transferencias al Sector Privado</t>
  </si>
  <si>
    <t>Multa Ley de Alcoholes</t>
  </si>
  <si>
    <t>A la Asociación Chilena de Municipalidades</t>
  </si>
  <si>
    <t>A Otras Asociaciones</t>
  </si>
  <si>
    <t>Aporte Año Vigente</t>
  </si>
  <si>
    <t>Art. 14, N° 6 Ley N° 18.695</t>
  </si>
  <si>
    <t>A Otras Entidades Públicas</t>
  </si>
  <si>
    <t>A OTRAS MUNICIPALIDADES</t>
  </si>
  <si>
    <t>Impuestos</t>
  </si>
  <si>
    <t>Devoluciones</t>
  </si>
  <si>
    <t>Compensaciones por daños a terceros y/o a la propi</t>
  </si>
  <si>
    <t>Aplicación Fondos de Terceros</t>
  </si>
  <si>
    <t>Edificios</t>
  </si>
  <si>
    <t>Vehículos</t>
  </si>
  <si>
    <t>Mobiliario y Otros</t>
  </si>
  <si>
    <t>Máquinas y Equipos</t>
  </si>
  <si>
    <t>Equipos Informáticos</t>
  </si>
  <si>
    <t>Programas Informáticos</t>
  </si>
  <si>
    <t>Estudios Básicos</t>
  </si>
  <si>
    <t>Proyectos</t>
  </si>
  <si>
    <t>Amortización Deuda Interna</t>
  </si>
  <si>
    <t>Intereses Deuda Interna</t>
  </si>
  <si>
    <t>Deuda Flotante</t>
  </si>
  <si>
    <t>Alimentos y Bebidas</t>
  </si>
  <si>
    <t>Premios y Otros</t>
  </si>
  <si>
    <t>Fondos de Emergencia</t>
  </si>
  <si>
    <t>Organizaciones Comunitarias</t>
  </si>
  <si>
    <t>Voluntariado</t>
  </si>
  <si>
    <t>Asistencia Social a Personas Naturales</t>
  </si>
  <si>
    <t>0503002001</t>
  </si>
  <si>
    <t>Fortalecimiento de la Gestión Municipal</t>
  </si>
  <si>
    <t>1303002001</t>
  </si>
  <si>
    <t>1303002002</t>
  </si>
  <si>
    <t>1303005001</t>
  </si>
  <si>
    <t>1303099</t>
  </si>
  <si>
    <t>Progama Mejoramiento Urbano y Equipamiento Comunal</t>
  </si>
  <si>
    <t>Progama Mejoramiento de Barrios</t>
  </si>
  <si>
    <t>Patentes Mineras Ley Nº 19.143</t>
  </si>
  <si>
    <t>De Otras Entidades Públicas</t>
  </si>
  <si>
    <t>0503099</t>
  </si>
  <si>
    <t>0503002999</t>
  </si>
  <si>
    <t>Otras Transferencias Corrientes de la Subdere</t>
  </si>
  <si>
    <t xml:space="preserve">Prestaciones Sociales del Empleador </t>
  </si>
  <si>
    <t>0503002002</t>
  </si>
  <si>
    <t>Compensación Por Viviendas Sociales</t>
  </si>
  <si>
    <t>0503007999</t>
  </si>
  <si>
    <t>Otras Transferencias Corrientes del Tesoro Público</t>
  </si>
  <si>
    <r>
      <t xml:space="preserve">       </t>
    </r>
    <r>
      <rPr>
        <sz val="11"/>
        <color theme="1"/>
        <rFont val="Calibri"/>
        <family val="2"/>
      </rPr>
      <t xml:space="preserve">                                             </t>
    </r>
    <r>
      <rPr>
        <sz val="14"/>
        <color indexed="8"/>
        <rFont val="Calibri"/>
        <family val="2"/>
      </rPr>
      <t xml:space="preserve">Monedas Nacional - Miles de Pesos  </t>
    </r>
    <r>
      <rPr>
        <sz val="20"/>
        <color indexed="8"/>
        <rFont val="Calibri"/>
        <family val="2"/>
      </rPr>
      <t xml:space="preserve">                                    </t>
    </r>
  </si>
  <si>
    <t>TOTAL PRESUPUESTO 2012</t>
  </si>
  <si>
    <t>ENE</t>
  </si>
  <si>
    <t>FEB</t>
  </si>
  <si>
    <t>MAR</t>
  </si>
  <si>
    <t>ABR</t>
  </si>
  <si>
    <t>MAY</t>
  </si>
  <si>
    <t>Enlace</t>
  </si>
  <si>
    <t>JUN</t>
  </si>
  <si>
    <t>JUL</t>
  </si>
  <si>
    <t>AGO</t>
  </si>
  <si>
    <t>SEP</t>
  </si>
  <si>
    <t>OCT</t>
  </si>
  <si>
    <t>NOV</t>
  </si>
  <si>
    <t xml:space="preserve">DIC </t>
  </si>
  <si>
    <t>1003</t>
  </si>
  <si>
    <t>Vehiculos</t>
  </si>
  <si>
    <t>2403090002</t>
  </si>
  <si>
    <t>Aporte de Otros Años</t>
  </si>
  <si>
    <t>2301</t>
  </si>
  <si>
    <t>22.11</t>
  </si>
  <si>
    <t>1303002999</t>
  </si>
  <si>
    <t>3301001005</t>
  </si>
  <si>
    <t>3301001006</t>
  </si>
  <si>
    <t>3303001002</t>
  </si>
  <si>
    <t>3303001003</t>
  </si>
  <si>
    <t>Aporte Remodelación Sapu Sector Oriente</t>
  </si>
  <si>
    <t>Aporte Remodelación Casa de la Cultura</t>
  </si>
  <si>
    <t>Programa Mejoramiento Condominios Sociales</t>
  </si>
  <si>
    <t>Programa de Rehabilitación de Espacios Públicos</t>
  </si>
  <si>
    <t>29.02</t>
  </si>
  <si>
    <t>1004</t>
  </si>
  <si>
    <t>Decreto Nº 4.555</t>
  </si>
  <si>
    <t>PRESUPUESTO MUNICIPAL AÑO 2014    INGRESO     -    GASTOS</t>
  </si>
  <si>
    <t>Sin Movimiento</t>
  </si>
  <si>
    <t>2303</t>
  </si>
  <si>
    <t>Prestaciones Previsionales</t>
  </si>
  <si>
    <t>2901</t>
  </si>
  <si>
    <t>Otros Activos No Financieros</t>
  </si>
  <si>
    <t>Decreto Nº 903</t>
  </si>
  <si>
    <t>Decreto Nº 1338</t>
  </si>
  <si>
    <t>Decreto Nº 2538</t>
  </si>
  <si>
    <t>Decreto Nº 2196</t>
  </si>
  <si>
    <t>Decreto Nº 1746</t>
  </si>
  <si>
    <t>0503007004</t>
  </si>
  <si>
    <t>Ley 20.387 Cumplimiento Art. 5</t>
  </si>
  <si>
    <t>Otras Transf. Para Gtos. De Capital Subdere</t>
  </si>
  <si>
    <t>2999</t>
  </si>
  <si>
    <t>3206</t>
  </si>
  <si>
    <t>Por Anticipos a Contratistas</t>
  </si>
  <si>
    <t>Decreto Nº 2850</t>
  </si>
  <si>
    <t>Decreto Nº 3.250</t>
  </si>
  <si>
    <t>Decreto Nº 3.663</t>
  </si>
  <si>
    <t>Decreto Nº 4.069</t>
  </si>
  <si>
    <t>Decreto Nº 4.546</t>
  </si>
  <si>
    <t>0603</t>
  </si>
  <si>
    <t>Intereses</t>
  </si>
  <si>
    <t>Presupuesto Vigente al 31/12/2014</t>
  </si>
  <si>
    <t>Decreto Nº 4.790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</si>
</sst>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MS Sans Serif"/>
      <family val="2"/>
    </font>
    <font>
      <b/>
      <sz val="7.9"/>
      <color indexed="8"/>
      <name val="Times New Roman"/>
      <family val="1"/>
    </font>
    <font>
      <sz val="7.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6" fillId="0" borderId="12" xfId="52" applyNumberFormat="1" applyFont="1" applyBorder="1" applyAlignment="1">
      <alignment horizontal="left" vertical="center"/>
      <protection/>
    </xf>
    <xf numFmtId="0" fontId="4" fillId="0" borderId="12" xfId="52" applyNumberFormat="1" applyFill="1" applyBorder="1" applyAlignment="1" applyProtection="1">
      <alignment horizontal="center"/>
      <protection/>
    </xf>
    <xf numFmtId="0" fontId="6" fillId="0" borderId="12" xfId="52" applyFont="1" applyBorder="1" applyAlignment="1">
      <alignment vertical="center"/>
      <protection/>
    </xf>
    <xf numFmtId="3" fontId="6" fillId="0" borderId="12" xfId="52" applyNumberFormat="1" applyFont="1" applyBorder="1" applyAlignment="1">
      <alignment horizontal="right" vertical="center"/>
      <protection/>
    </xf>
    <xf numFmtId="0" fontId="4" fillId="0" borderId="12" xfId="52" applyNumberFormat="1" applyFill="1" applyBorder="1" applyAlignment="1" applyProtection="1">
      <alignment/>
      <protection/>
    </xf>
    <xf numFmtId="3" fontId="5" fillId="0" borderId="12" xfId="52" applyNumberFormat="1" applyFont="1" applyBorder="1" applyAlignment="1">
      <alignment horizontal="right" vertical="center"/>
      <protection/>
    </xf>
    <xf numFmtId="0" fontId="4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49" fontId="0" fillId="0" borderId="12" xfId="0" applyNumberFormat="1" applyBorder="1" applyAlignment="1">
      <alignment/>
    </xf>
    <xf numFmtId="49" fontId="4" fillId="0" borderId="12" xfId="52" applyNumberFormat="1" applyFill="1" applyBorder="1" applyAlignment="1" applyProtection="1">
      <alignment/>
      <protection/>
    </xf>
    <xf numFmtId="3" fontId="44" fillId="0" borderId="12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3" fontId="4" fillId="0" borderId="12" xfId="52" applyNumberFormat="1" applyFill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45" fillId="0" borderId="15" xfId="0" applyFont="1" applyBorder="1" applyAlignment="1">
      <alignment/>
    </xf>
    <xf numFmtId="0" fontId="43" fillId="0" borderId="15" xfId="0" applyFont="1" applyBorder="1" applyAlignment="1">
      <alignment horizontal="center" wrapText="1"/>
    </xf>
    <xf numFmtId="0" fontId="5" fillId="33" borderId="12" xfId="52" applyFont="1" applyFill="1" applyBorder="1" applyAlignment="1">
      <alignment vertical="center"/>
      <protection/>
    </xf>
    <xf numFmtId="3" fontId="43" fillId="33" borderId="12" xfId="0" applyNumberFormat="1" applyFont="1" applyFill="1" applyBorder="1" applyAlignment="1">
      <alignment/>
    </xf>
    <xf numFmtId="0" fontId="34" fillId="0" borderId="12" xfId="45" applyBorder="1" applyAlignment="1" applyProtection="1">
      <alignment horizontal="center" wrapText="1"/>
      <protection/>
    </xf>
    <xf numFmtId="0" fontId="43" fillId="0" borderId="16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4" fontId="26" fillId="0" borderId="12" xfId="0" applyNumberFormat="1" applyFont="1" applyBorder="1" applyAlignment="1">
      <alignment horizontal="center"/>
    </xf>
    <xf numFmtId="14" fontId="26" fillId="0" borderId="12" xfId="0" applyNumberFormat="1" applyFont="1" applyBorder="1" applyAlignment="1" quotePrefix="1">
      <alignment horizontal="center"/>
    </xf>
    <xf numFmtId="3" fontId="43" fillId="0" borderId="12" xfId="0" applyNumberFormat="1" applyFont="1" applyBorder="1" applyAlignment="1">
      <alignment/>
    </xf>
    <xf numFmtId="3" fontId="43" fillId="8" borderId="12" xfId="0" applyNumberFormat="1" applyFont="1" applyFill="1" applyBorder="1" applyAlignment="1">
      <alignment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1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rancagua.cl/documentos/secplac/2012-12-D-243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76"/>
  <sheetViews>
    <sheetView tabSelected="1" zoomScalePageLayoutView="0" workbookViewId="0" topLeftCell="A1">
      <pane xSplit="4" ySplit="10" topLeftCell="M23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Q173" sqref="Q173"/>
    </sheetView>
  </sheetViews>
  <sheetFormatPr defaultColWidth="11.421875" defaultRowHeight="15"/>
  <cols>
    <col min="1" max="2" width="9.421875" style="0" customWidth="1"/>
    <col min="3" max="3" width="38.421875" style="0" customWidth="1"/>
    <col min="4" max="4" width="15.8515625" style="0" customWidth="1"/>
    <col min="5" max="6" width="19.28125" style="0" customWidth="1"/>
    <col min="7" max="7" width="19.57421875" style="0" customWidth="1"/>
    <col min="8" max="8" width="18.140625" style="0" customWidth="1"/>
    <col min="9" max="9" width="20.8515625" style="0" customWidth="1"/>
    <col min="10" max="16" width="20.140625" style="0" customWidth="1"/>
    <col min="17" max="17" width="16.421875" style="0" customWidth="1"/>
  </cols>
  <sheetData>
    <row r="3" spans="1:18" ht="26.25" customHeight="1">
      <c r="A3" s="38" t="s">
        <v>176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"/>
    </row>
    <row r="4" spans="1:18" ht="26.25">
      <c r="A4" s="41" t="s">
        <v>143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  <c r="R4" s="1"/>
    </row>
    <row r="5" spans="1:18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7"/>
      <c r="R5" s="1"/>
    </row>
    <row r="6" spans="1:18" ht="15">
      <c r="A6" s="15"/>
      <c r="B6" s="15"/>
      <c r="C6" s="15"/>
      <c r="D6" s="15"/>
      <c r="E6" s="44" t="s">
        <v>4</v>
      </c>
      <c r="F6" s="45"/>
      <c r="G6" s="45"/>
      <c r="H6" s="45"/>
      <c r="I6" s="46"/>
      <c r="J6" s="32"/>
      <c r="K6" s="32"/>
      <c r="L6" s="32"/>
      <c r="M6" s="32"/>
      <c r="N6" s="32"/>
      <c r="O6" s="32"/>
      <c r="P6" s="13"/>
      <c r="Q6" s="15"/>
      <c r="R6" s="1"/>
    </row>
    <row r="7" spans="1:18" ht="30">
      <c r="A7" s="16"/>
      <c r="B7" s="16"/>
      <c r="C7" s="16"/>
      <c r="D7" s="28" t="s">
        <v>1</v>
      </c>
      <c r="E7" s="5" t="s">
        <v>145</v>
      </c>
      <c r="F7" s="5" t="s">
        <v>146</v>
      </c>
      <c r="G7" s="5" t="s">
        <v>147</v>
      </c>
      <c r="H7" s="5" t="s">
        <v>148</v>
      </c>
      <c r="I7" s="5" t="s">
        <v>149</v>
      </c>
      <c r="J7" s="5" t="s">
        <v>151</v>
      </c>
      <c r="K7" s="5" t="s">
        <v>152</v>
      </c>
      <c r="L7" s="5" t="s">
        <v>153</v>
      </c>
      <c r="M7" s="5" t="s">
        <v>154</v>
      </c>
      <c r="N7" s="5" t="s">
        <v>155</v>
      </c>
      <c r="O7" s="5" t="s">
        <v>156</v>
      </c>
      <c r="P7" s="5" t="s">
        <v>157</v>
      </c>
      <c r="Q7" s="16"/>
      <c r="R7" s="1"/>
    </row>
    <row r="8" spans="1:18" ht="15">
      <c r="A8" s="16"/>
      <c r="B8" s="16"/>
      <c r="C8" s="16"/>
      <c r="D8" s="33" t="s">
        <v>175</v>
      </c>
      <c r="E8" s="33" t="s">
        <v>177</v>
      </c>
      <c r="F8" s="33" t="s">
        <v>182</v>
      </c>
      <c r="G8" s="33" t="s">
        <v>183</v>
      </c>
      <c r="H8" s="33" t="s">
        <v>186</v>
      </c>
      <c r="I8" s="33" t="s">
        <v>185</v>
      </c>
      <c r="J8" s="33" t="s">
        <v>184</v>
      </c>
      <c r="K8" s="33" t="s">
        <v>193</v>
      </c>
      <c r="L8" s="33" t="s">
        <v>194</v>
      </c>
      <c r="M8" s="33" t="s">
        <v>195</v>
      </c>
      <c r="N8" s="33" t="s">
        <v>196</v>
      </c>
      <c r="O8" s="33" t="s">
        <v>197</v>
      </c>
      <c r="P8" s="33" t="s">
        <v>201</v>
      </c>
      <c r="Q8" s="16"/>
      <c r="R8" s="1"/>
    </row>
    <row r="9" spans="1:18" ht="15">
      <c r="A9" s="16"/>
      <c r="B9" s="16"/>
      <c r="C9" s="16"/>
      <c r="D9" s="34">
        <v>41635</v>
      </c>
      <c r="E9" s="35"/>
      <c r="F9" s="34">
        <v>41704</v>
      </c>
      <c r="G9" s="34">
        <v>41736</v>
      </c>
      <c r="H9" s="34">
        <v>41765</v>
      </c>
      <c r="I9" s="34">
        <v>41799</v>
      </c>
      <c r="J9" s="34">
        <v>41824</v>
      </c>
      <c r="K9" s="34">
        <v>41855</v>
      </c>
      <c r="L9" s="34">
        <v>41885</v>
      </c>
      <c r="M9" s="34">
        <v>41919</v>
      </c>
      <c r="N9" s="34">
        <v>41947</v>
      </c>
      <c r="O9" s="34">
        <v>41982</v>
      </c>
      <c r="P9" s="34">
        <v>42004</v>
      </c>
      <c r="Q9" s="16"/>
      <c r="R9" s="1"/>
    </row>
    <row r="10" spans="1:17" ht="60" customHeight="1">
      <c r="A10" s="17" t="s">
        <v>0</v>
      </c>
      <c r="B10" s="27" t="s">
        <v>3</v>
      </c>
      <c r="C10" s="18" t="s">
        <v>2</v>
      </c>
      <c r="D10" s="31" t="s">
        <v>150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9" t="s">
        <v>200</v>
      </c>
    </row>
    <row r="11" spans="1:17" ht="15" customHeight="1">
      <c r="A11" s="4"/>
      <c r="B11" s="4"/>
      <c r="C11" s="5" t="s">
        <v>33</v>
      </c>
      <c r="D11" s="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</row>
    <row r="12" spans="1:17" ht="15">
      <c r="A12" s="7" t="s">
        <v>31</v>
      </c>
      <c r="B12" s="8">
        <v>1</v>
      </c>
      <c r="C12" s="9" t="s">
        <v>5</v>
      </c>
      <c r="D12" s="10">
        <v>7198287</v>
      </c>
      <c r="E12" s="24"/>
      <c r="F12" s="24">
        <v>155443</v>
      </c>
      <c r="G12" s="25"/>
      <c r="H12" s="25">
        <v>108157</v>
      </c>
      <c r="I12" s="25">
        <v>5855</v>
      </c>
      <c r="J12" s="25"/>
      <c r="K12" s="25">
        <v>15885</v>
      </c>
      <c r="L12" s="25"/>
      <c r="M12" s="25">
        <v>43474</v>
      </c>
      <c r="N12" s="25">
        <v>60039</v>
      </c>
      <c r="O12" s="25"/>
      <c r="P12" s="25">
        <v>-304228</v>
      </c>
      <c r="Q12" s="25">
        <f>SUM(D12:P12)</f>
        <v>7282912</v>
      </c>
    </row>
    <row r="13" spans="1:17" ht="15">
      <c r="A13" s="7" t="s">
        <v>32</v>
      </c>
      <c r="B13" s="8">
        <v>1</v>
      </c>
      <c r="C13" s="9" t="s">
        <v>6</v>
      </c>
      <c r="D13" s="10">
        <v>5349132</v>
      </c>
      <c r="E13" s="24"/>
      <c r="F13" s="24"/>
      <c r="G13" s="25"/>
      <c r="H13" s="25"/>
      <c r="I13" s="25"/>
      <c r="J13" s="25"/>
      <c r="K13" s="25"/>
      <c r="L13" s="25">
        <v>211000</v>
      </c>
      <c r="M13" s="25"/>
      <c r="N13" s="25">
        <v>390824</v>
      </c>
      <c r="O13" s="25"/>
      <c r="P13" s="25">
        <v>85250</v>
      </c>
      <c r="Q13" s="25">
        <f aca="true" t="shared" si="0" ref="Q13:Q83">SUM(D13:P13)</f>
        <v>6036206</v>
      </c>
    </row>
    <row r="14" spans="1:17" ht="15">
      <c r="A14" s="7" t="s">
        <v>7</v>
      </c>
      <c r="B14" s="8">
        <v>1</v>
      </c>
      <c r="C14" s="9" t="s">
        <v>8</v>
      </c>
      <c r="D14" s="10">
        <v>3403901</v>
      </c>
      <c r="E14" s="24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>
        <v>144249</v>
      </c>
      <c r="Q14" s="25">
        <f t="shared" si="0"/>
        <v>3548150</v>
      </c>
    </row>
    <row r="15" spans="1:17" ht="15">
      <c r="A15" s="7" t="s">
        <v>9</v>
      </c>
      <c r="B15" s="8">
        <v>1</v>
      </c>
      <c r="C15" s="9" t="s">
        <v>10</v>
      </c>
      <c r="D15" s="10">
        <v>178500</v>
      </c>
      <c r="E15" s="24"/>
      <c r="F15" s="24"/>
      <c r="G15" s="25"/>
      <c r="H15" s="25"/>
      <c r="I15" s="25">
        <v>3598</v>
      </c>
      <c r="J15" s="25"/>
      <c r="K15" s="25"/>
      <c r="L15" s="25"/>
      <c r="M15" s="25"/>
      <c r="N15" s="25"/>
      <c r="O15" s="25"/>
      <c r="P15" s="25">
        <v>-2862</v>
      </c>
      <c r="Q15" s="25">
        <f t="shared" si="0"/>
        <v>179236</v>
      </c>
    </row>
    <row r="16" spans="1:17" ht="15">
      <c r="A16" s="7" t="s">
        <v>125</v>
      </c>
      <c r="B16" s="8">
        <v>1</v>
      </c>
      <c r="C16" s="9" t="s">
        <v>126</v>
      </c>
      <c r="D16" s="10">
        <v>0</v>
      </c>
      <c r="E16" s="24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>
        <f t="shared" si="0"/>
        <v>0</v>
      </c>
    </row>
    <row r="17" spans="1:17" ht="15">
      <c r="A17" s="7" t="s">
        <v>139</v>
      </c>
      <c r="B17" s="8">
        <v>1</v>
      </c>
      <c r="C17" s="9" t="s">
        <v>140</v>
      </c>
      <c r="D17" s="10">
        <v>0</v>
      </c>
      <c r="E17" s="24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f t="shared" si="0"/>
        <v>0</v>
      </c>
    </row>
    <row r="18" spans="1:17" ht="15">
      <c r="A18" s="7" t="s">
        <v>187</v>
      </c>
      <c r="B18" s="8">
        <v>1</v>
      </c>
      <c r="C18" s="9" t="s">
        <v>188</v>
      </c>
      <c r="D18" s="10"/>
      <c r="E18" s="24"/>
      <c r="F18" s="24"/>
      <c r="G18" s="25"/>
      <c r="H18" s="25"/>
      <c r="I18" s="25"/>
      <c r="J18" s="25"/>
      <c r="K18" s="25">
        <v>37779</v>
      </c>
      <c r="L18" s="25"/>
      <c r="M18" s="25"/>
      <c r="N18" s="25">
        <v>9513</v>
      </c>
      <c r="O18" s="25"/>
      <c r="P18" s="25"/>
      <c r="Q18" s="25"/>
    </row>
    <row r="19" spans="1:17" ht="15">
      <c r="A19" s="7" t="s">
        <v>136</v>
      </c>
      <c r="B19" s="8">
        <v>1</v>
      </c>
      <c r="C19" s="9" t="s">
        <v>137</v>
      </c>
      <c r="D19" s="10">
        <v>0</v>
      </c>
      <c r="E19" s="24"/>
      <c r="F19" s="24"/>
      <c r="G19" s="25">
        <v>772962</v>
      </c>
      <c r="H19" s="25"/>
      <c r="I19" s="25"/>
      <c r="J19" s="25"/>
      <c r="K19" s="25"/>
      <c r="L19" s="25"/>
      <c r="M19" s="25"/>
      <c r="N19" s="25"/>
      <c r="O19" s="25"/>
      <c r="P19" s="25"/>
      <c r="Q19" s="25">
        <f t="shared" si="0"/>
        <v>772962</v>
      </c>
    </row>
    <row r="20" spans="1:17" ht="15">
      <c r="A20" s="7" t="s">
        <v>141</v>
      </c>
      <c r="B20" s="8">
        <v>1</v>
      </c>
      <c r="C20" s="9" t="s">
        <v>142</v>
      </c>
      <c r="D20" s="10">
        <v>0</v>
      </c>
      <c r="E20" s="24"/>
      <c r="F20" s="24"/>
      <c r="G20" s="25"/>
      <c r="H20" s="25"/>
      <c r="I20" s="25"/>
      <c r="J20" s="25">
        <v>288405</v>
      </c>
      <c r="K20" s="25"/>
      <c r="L20" s="25"/>
      <c r="M20" s="25"/>
      <c r="N20" s="25"/>
      <c r="O20" s="25"/>
      <c r="P20" s="25">
        <v>21285</v>
      </c>
      <c r="Q20" s="25">
        <f t="shared" si="0"/>
        <v>309690</v>
      </c>
    </row>
    <row r="21" spans="1:17" ht="15">
      <c r="A21" s="7" t="s">
        <v>135</v>
      </c>
      <c r="B21" s="8">
        <v>1</v>
      </c>
      <c r="C21" s="9" t="s">
        <v>134</v>
      </c>
      <c r="D21" s="10">
        <v>0</v>
      </c>
      <c r="E21" s="24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>
        <v>10000</v>
      </c>
      <c r="Q21" s="25">
        <f t="shared" si="0"/>
        <v>10000</v>
      </c>
    </row>
    <row r="22" spans="1:17" ht="15">
      <c r="A22" s="7" t="s">
        <v>11</v>
      </c>
      <c r="B22" s="8">
        <v>1</v>
      </c>
      <c r="C22" s="9" t="s">
        <v>12</v>
      </c>
      <c r="D22" s="10">
        <v>37129</v>
      </c>
      <c r="E22" s="24"/>
      <c r="F22" s="24"/>
      <c r="G22" s="25"/>
      <c r="H22" s="25"/>
      <c r="I22" s="25">
        <v>7305</v>
      </c>
      <c r="J22" s="25"/>
      <c r="K22" s="25">
        <v>11433</v>
      </c>
      <c r="L22" s="25"/>
      <c r="M22" s="25"/>
      <c r="N22" s="25">
        <v>12128</v>
      </c>
      <c r="O22" s="25"/>
      <c r="P22" s="25">
        <v>-7265</v>
      </c>
      <c r="Q22" s="25">
        <f t="shared" si="0"/>
        <v>60730</v>
      </c>
    </row>
    <row r="23" spans="1:17" ht="15">
      <c r="A23" s="7" t="s">
        <v>198</v>
      </c>
      <c r="B23" s="8">
        <v>1</v>
      </c>
      <c r="C23" s="9" t="s">
        <v>199</v>
      </c>
      <c r="D23" s="10">
        <v>0</v>
      </c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>
        <v>16195</v>
      </c>
      <c r="Q23" s="25"/>
    </row>
    <row r="24" spans="1:17" ht="15">
      <c r="A24" s="7" t="s">
        <v>13</v>
      </c>
      <c r="B24" s="8">
        <v>1</v>
      </c>
      <c r="C24" s="9" t="s">
        <v>14</v>
      </c>
      <c r="D24" s="10">
        <v>59114</v>
      </c>
      <c r="E24" s="24"/>
      <c r="F24" s="24"/>
      <c r="G24" s="25"/>
      <c r="H24" s="25"/>
      <c r="I24" s="25"/>
      <c r="J24" s="25"/>
      <c r="K24" s="25">
        <v>6034</v>
      </c>
      <c r="L24" s="25"/>
      <c r="M24" s="25"/>
      <c r="N24" s="25"/>
      <c r="O24" s="25"/>
      <c r="P24" s="25">
        <v>-13401</v>
      </c>
      <c r="Q24" s="25">
        <f t="shared" si="0"/>
        <v>51747</v>
      </c>
    </row>
    <row r="25" spans="1:17" ht="15">
      <c r="A25" s="7" t="s">
        <v>15</v>
      </c>
      <c r="B25" s="8">
        <v>1</v>
      </c>
      <c r="C25" s="9" t="s">
        <v>16</v>
      </c>
      <c r="D25" s="10">
        <v>61040</v>
      </c>
      <c r="E25" s="24"/>
      <c r="F25" s="24"/>
      <c r="G25" s="25"/>
      <c r="H25" s="25"/>
      <c r="I25" s="25"/>
      <c r="J25" s="25"/>
      <c r="K25" s="25"/>
      <c r="L25" s="25"/>
      <c r="M25" s="25">
        <v>20000</v>
      </c>
      <c r="N25" s="25">
        <v>30000</v>
      </c>
      <c r="O25" s="25"/>
      <c r="P25" s="25">
        <v>45602</v>
      </c>
      <c r="Q25" s="25">
        <f t="shared" si="0"/>
        <v>156642</v>
      </c>
    </row>
    <row r="26" spans="1:17" ht="15">
      <c r="A26" s="7" t="s">
        <v>17</v>
      </c>
      <c r="B26" s="8">
        <v>1</v>
      </c>
      <c r="C26" s="9" t="s">
        <v>18</v>
      </c>
      <c r="D26" s="10">
        <v>1365602</v>
      </c>
      <c r="E26" s="24"/>
      <c r="F26" s="24"/>
      <c r="G26" s="25"/>
      <c r="H26" s="25"/>
      <c r="I26" s="25"/>
      <c r="J26" s="25"/>
      <c r="K26" s="25"/>
      <c r="L26" s="25">
        <v>44376</v>
      </c>
      <c r="M26" s="25">
        <v>4541</v>
      </c>
      <c r="N26" s="25">
        <v>51020</v>
      </c>
      <c r="O26" s="25"/>
      <c r="P26" s="25">
        <v>176837</v>
      </c>
      <c r="Q26" s="25">
        <f t="shared" si="0"/>
        <v>1642376</v>
      </c>
    </row>
    <row r="27" spans="1:17" ht="15">
      <c r="A27" s="7" t="s">
        <v>19</v>
      </c>
      <c r="B27" s="8">
        <v>1</v>
      </c>
      <c r="C27" s="9" t="s">
        <v>20</v>
      </c>
      <c r="D27" s="10">
        <v>7170299</v>
      </c>
      <c r="E27" s="24"/>
      <c r="F27" s="24"/>
      <c r="G27" s="25"/>
      <c r="H27" s="25"/>
      <c r="I27" s="25"/>
      <c r="J27" s="25">
        <v>44376</v>
      </c>
      <c r="K27" s="25"/>
      <c r="L27" s="25"/>
      <c r="M27" s="25"/>
      <c r="N27" s="25"/>
      <c r="O27" s="25"/>
      <c r="P27" s="25">
        <v>519833</v>
      </c>
      <c r="Q27" s="25">
        <f t="shared" si="0"/>
        <v>7734508</v>
      </c>
    </row>
    <row r="28" spans="1:17" ht="15">
      <c r="A28" s="7" t="s">
        <v>21</v>
      </c>
      <c r="B28" s="8">
        <v>1</v>
      </c>
      <c r="C28" s="9" t="s">
        <v>22</v>
      </c>
      <c r="D28" s="10">
        <v>24556</v>
      </c>
      <c r="E28" s="2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>
        <v>-2735</v>
      </c>
      <c r="Q28" s="25">
        <f t="shared" si="0"/>
        <v>21821</v>
      </c>
    </row>
    <row r="29" spans="1:17" ht="15">
      <c r="A29" s="7" t="s">
        <v>23</v>
      </c>
      <c r="B29" s="8">
        <v>1</v>
      </c>
      <c r="C29" s="9" t="s">
        <v>24</v>
      </c>
      <c r="D29" s="10">
        <v>115657</v>
      </c>
      <c r="E29" s="24"/>
      <c r="F29" s="24"/>
      <c r="G29" s="25"/>
      <c r="H29" s="25"/>
      <c r="I29" s="25"/>
      <c r="J29" s="25"/>
      <c r="K29" s="25">
        <v>74590</v>
      </c>
      <c r="L29" s="25">
        <v>80000</v>
      </c>
      <c r="M29" s="25"/>
      <c r="N29" s="25"/>
      <c r="O29" s="25"/>
      <c r="P29" s="25">
        <v>-54551</v>
      </c>
      <c r="Q29" s="25">
        <f t="shared" si="0"/>
        <v>215696</v>
      </c>
    </row>
    <row r="30" spans="1:17" ht="15">
      <c r="A30" s="7" t="s">
        <v>25</v>
      </c>
      <c r="B30" s="8">
        <v>1</v>
      </c>
      <c r="C30" s="9" t="s">
        <v>26</v>
      </c>
      <c r="D30" s="10">
        <v>0</v>
      </c>
      <c r="E30" s="24"/>
      <c r="F30" s="24">
        <v>130000</v>
      </c>
      <c r="G30" s="25"/>
      <c r="H30" s="25"/>
      <c r="I30" s="25"/>
      <c r="J30" s="25"/>
      <c r="K30" s="25"/>
      <c r="L30" s="25"/>
      <c r="M30" s="25"/>
      <c r="N30" s="25"/>
      <c r="O30" s="25"/>
      <c r="P30" s="25">
        <v>-130000</v>
      </c>
      <c r="Q30" s="25">
        <f t="shared" si="0"/>
        <v>0</v>
      </c>
    </row>
    <row r="31" spans="1:17" ht="15">
      <c r="A31" s="7" t="s">
        <v>158</v>
      </c>
      <c r="B31" s="8">
        <v>1</v>
      </c>
      <c r="C31" s="9" t="s">
        <v>159</v>
      </c>
      <c r="D31" s="10">
        <v>20000</v>
      </c>
      <c r="E31" s="24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>
        <v>-20000</v>
      </c>
      <c r="Q31" s="25">
        <f t="shared" si="0"/>
        <v>0</v>
      </c>
    </row>
    <row r="32" spans="1:17" ht="15">
      <c r="A32" s="7" t="s">
        <v>174</v>
      </c>
      <c r="B32" s="8">
        <v>1</v>
      </c>
      <c r="C32" s="9" t="s">
        <v>110</v>
      </c>
      <c r="D32" s="10">
        <v>1000</v>
      </c>
      <c r="E32" s="24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>
        <v>-1000</v>
      </c>
      <c r="Q32" s="25">
        <f t="shared" si="0"/>
        <v>0</v>
      </c>
    </row>
    <row r="33" spans="1:17" ht="15">
      <c r="A33" s="7" t="s">
        <v>27</v>
      </c>
      <c r="B33" s="8">
        <v>1</v>
      </c>
      <c r="C33" s="9" t="s">
        <v>28</v>
      </c>
      <c r="D33" s="10">
        <v>470700</v>
      </c>
      <c r="E33" s="24"/>
      <c r="F33" s="24"/>
      <c r="G33" s="25"/>
      <c r="H33" s="25"/>
      <c r="I33" s="25"/>
      <c r="J33" s="25"/>
      <c r="K33" s="25"/>
      <c r="L33" s="25"/>
      <c r="M33" s="25"/>
      <c r="N33" s="25">
        <v>197881</v>
      </c>
      <c r="O33" s="25"/>
      <c r="P33" s="25">
        <v>70249</v>
      </c>
      <c r="Q33" s="25">
        <f t="shared" si="0"/>
        <v>738830</v>
      </c>
    </row>
    <row r="34" spans="1:17" ht="15">
      <c r="A34" s="7" t="s">
        <v>127</v>
      </c>
      <c r="B34" s="8">
        <v>1</v>
      </c>
      <c r="C34" s="9" t="s">
        <v>131</v>
      </c>
      <c r="D34" s="10">
        <v>0</v>
      </c>
      <c r="E34" s="24"/>
      <c r="F34" s="24">
        <v>431995</v>
      </c>
      <c r="G34" s="25"/>
      <c r="H34" s="25"/>
      <c r="I34" s="25">
        <v>-11548</v>
      </c>
      <c r="J34" s="25"/>
      <c r="K34" s="25">
        <v>-6703</v>
      </c>
      <c r="L34" s="25"/>
      <c r="M34" s="25"/>
      <c r="N34" s="25"/>
      <c r="O34" s="25">
        <v>29985</v>
      </c>
      <c r="P34" s="25">
        <v>-15223</v>
      </c>
      <c r="Q34" s="25">
        <f t="shared" si="0"/>
        <v>428506</v>
      </c>
    </row>
    <row r="35" spans="1:17" ht="15">
      <c r="A35" s="7" t="s">
        <v>128</v>
      </c>
      <c r="B35" s="8">
        <v>1</v>
      </c>
      <c r="C35" s="9" t="s">
        <v>132</v>
      </c>
      <c r="D35" s="10">
        <v>0</v>
      </c>
      <c r="E35" s="24"/>
      <c r="F35" s="24">
        <v>36840</v>
      </c>
      <c r="G35" s="25"/>
      <c r="H35" s="25">
        <v>920</v>
      </c>
      <c r="I35" s="25"/>
      <c r="J35" s="25"/>
      <c r="K35" s="25"/>
      <c r="L35" s="25"/>
      <c r="M35" s="25"/>
      <c r="N35" s="25"/>
      <c r="O35" s="25"/>
      <c r="P35" s="25">
        <v>-25400</v>
      </c>
      <c r="Q35" s="25">
        <f t="shared" si="0"/>
        <v>12360</v>
      </c>
    </row>
    <row r="36" spans="1:17" ht="15">
      <c r="A36" s="7" t="s">
        <v>164</v>
      </c>
      <c r="B36" s="8">
        <v>1</v>
      </c>
      <c r="C36" s="9" t="s">
        <v>189</v>
      </c>
      <c r="D36" s="10">
        <v>0</v>
      </c>
      <c r="E36" s="24"/>
      <c r="F36" s="24">
        <v>59891</v>
      </c>
      <c r="G36" s="25"/>
      <c r="H36" s="25"/>
      <c r="I36" s="25"/>
      <c r="J36" s="25"/>
      <c r="K36" s="25"/>
      <c r="L36" s="25"/>
      <c r="M36" s="25">
        <v>34580</v>
      </c>
      <c r="N36" s="25"/>
      <c r="O36" s="25"/>
      <c r="P36" s="25">
        <v>-436</v>
      </c>
      <c r="Q36" s="25">
        <f t="shared" si="0"/>
        <v>94035</v>
      </c>
    </row>
    <row r="37" spans="1:17" ht="15">
      <c r="A37" s="7" t="s">
        <v>129</v>
      </c>
      <c r="B37" s="8">
        <v>1</v>
      </c>
      <c r="C37" s="9" t="s">
        <v>133</v>
      </c>
      <c r="D37" s="10">
        <v>20000</v>
      </c>
      <c r="E37" s="24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>
        <f t="shared" si="0"/>
        <v>20000</v>
      </c>
    </row>
    <row r="38" spans="1:17" ht="15">
      <c r="A38" s="7" t="s">
        <v>130</v>
      </c>
      <c r="B38" s="8">
        <v>1</v>
      </c>
      <c r="C38" s="9" t="s">
        <v>134</v>
      </c>
      <c r="D38" s="10">
        <v>0</v>
      </c>
      <c r="E38" s="24"/>
      <c r="F38" s="24">
        <v>38097</v>
      </c>
      <c r="G38" s="25"/>
      <c r="H38" s="25"/>
      <c r="I38" s="25"/>
      <c r="J38" s="25"/>
      <c r="K38" s="25"/>
      <c r="L38" s="25"/>
      <c r="M38" s="25"/>
      <c r="N38" s="25"/>
      <c r="O38" s="25"/>
      <c r="P38" s="25">
        <v>-32461</v>
      </c>
      <c r="Q38" s="25">
        <f>SUM(D38:P38)</f>
        <v>5636</v>
      </c>
    </row>
    <row r="39" spans="1:17" ht="15">
      <c r="A39" s="7" t="s">
        <v>29</v>
      </c>
      <c r="B39" s="8">
        <v>1</v>
      </c>
      <c r="C39" s="9" t="s">
        <v>30</v>
      </c>
      <c r="D39" s="10">
        <v>1500000</v>
      </c>
      <c r="E39" s="24"/>
      <c r="F39" s="24">
        <v>138197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>
        <f t="shared" si="0"/>
        <v>1638197</v>
      </c>
    </row>
    <row r="40" spans="1:19" ht="15">
      <c r="A40" s="20"/>
      <c r="B40" s="8"/>
      <c r="C40" s="4"/>
      <c r="D40" s="12">
        <f aca="true" t="shared" si="1" ref="D40:P40">SUM(D12:D39)</f>
        <v>26974917</v>
      </c>
      <c r="E40" s="12">
        <f t="shared" si="1"/>
        <v>0</v>
      </c>
      <c r="F40" s="12">
        <f t="shared" si="1"/>
        <v>990463</v>
      </c>
      <c r="G40" s="12">
        <f t="shared" si="1"/>
        <v>772962</v>
      </c>
      <c r="H40" s="12">
        <f t="shared" si="1"/>
        <v>109077</v>
      </c>
      <c r="I40" s="12">
        <f t="shared" si="1"/>
        <v>5210</v>
      </c>
      <c r="J40" s="12">
        <f t="shared" si="1"/>
        <v>332781</v>
      </c>
      <c r="K40" s="12">
        <f t="shared" si="1"/>
        <v>139018</v>
      </c>
      <c r="L40" s="12">
        <f t="shared" si="1"/>
        <v>335376</v>
      </c>
      <c r="M40" s="12">
        <f t="shared" si="1"/>
        <v>102595</v>
      </c>
      <c r="N40" s="12">
        <f t="shared" si="1"/>
        <v>751405</v>
      </c>
      <c r="O40" s="12">
        <f t="shared" si="1"/>
        <v>29985</v>
      </c>
      <c r="P40" s="12">
        <f t="shared" si="1"/>
        <v>479938</v>
      </c>
      <c r="Q40" s="36">
        <f>SUM(D40:P40)</f>
        <v>31023727</v>
      </c>
      <c r="R40" s="26"/>
      <c r="S40" s="26"/>
    </row>
    <row r="41" spans="1:17" ht="15">
      <c r="A41" s="20"/>
      <c r="B41" s="8"/>
      <c r="C41" s="4"/>
      <c r="D41" s="12"/>
      <c r="E41" s="25"/>
      <c r="F41" s="10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5">
      <c r="A42" s="20"/>
      <c r="B42" s="4"/>
      <c r="C42" s="13" t="s">
        <v>34</v>
      </c>
      <c r="D42" s="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5">
      <c r="A43" s="7" t="s">
        <v>35</v>
      </c>
      <c r="B43" s="14">
        <v>1</v>
      </c>
      <c r="C43" s="9" t="s">
        <v>80</v>
      </c>
      <c r="D43" s="10">
        <v>3695125</v>
      </c>
      <c r="E43" s="25"/>
      <c r="F43" s="25">
        <v>15300</v>
      </c>
      <c r="G43" s="25"/>
      <c r="H43" s="25"/>
      <c r="I43" s="25"/>
      <c r="J43" s="25">
        <v>219544</v>
      </c>
      <c r="K43" s="25"/>
      <c r="L43" s="25"/>
      <c r="M43" s="25"/>
      <c r="N43" s="25">
        <v>-32031</v>
      </c>
      <c r="O43" s="25"/>
      <c r="P43" s="25">
        <v>-107619</v>
      </c>
      <c r="Q43" s="25">
        <f t="shared" si="0"/>
        <v>3790319</v>
      </c>
    </row>
    <row r="44" spans="1:17" ht="15">
      <c r="A44" s="7" t="s">
        <v>36</v>
      </c>
      <c r="B44" s="14">
        <v>1</v>
      </c>
      <c r="C44" s="9" t="s">
        <v>81</v>
      </c>
      <c r="D44" s="10">
        <v>722253</v>
      </c>
      <c r="E44" s="25"/>
      <c r="F44" s="25">
        <v>5815</v>
      </c>
      <c r="G44" s="25"/>
      <c r="H44" s="25"/>
      <c r="I44" s="25"/>
      <c r="J44" s="25">
        <v>68861</v>
      </c>
      <c r="K44" s="25"/>
      <c r="L44" s="25"/>
      <c r="M44" s="25"/>
      <c r="N44" s="25">
        <v>1000</v>
      </c>
      <c r="O44" s="25"/>
      <c r="P44" s="25">
        <v>307703</v>
      </c>
      <c r="Q44" s="25">
        <f t="shared" si="0"/>
        <v>1105632</v>
      </c>
    </row>
    <row r="45" spans="1:17" ht="15">
      <c r="A45" s="7" t="s">
        <v>37</v>
      </c>
      <c r="B45" s="14">
        <v>1</v>
      </c>
      <c r="C45" s="9" t="s">
        <v>82</v>
      </c>
      <c r="D45" s="10">
        <v>487360</v>
      </c>
      <c r="E45" s="25"/>
      <c r="F45" s="25"/>
      <c r="G45" s="25"/>
      <c r="H45" s="25"/>
      <c r="I45" s="25"/>
      <c r="J45" s="25">
        <v>44376</v>
      </c>
      <c r="K45" s="25"/>
      <c r="L45" s="25"/>
      <c r="M45" s="25"/>
      <c r="N45" s="25">
        <v>-72306</v>
      </c>
      <c r="O45" s="25"/>
      <c r="P45" s="25">
        <v>68769</v>
      </c>
      <c r="Q45" s="25">
        <f t="shared" si="0"/>
        <v>528199</v>
      </c>
    </row>
    <row r="46" spans="1:17" ht="15">
      <c r="A46" s="7" t="s">
        <v>38</v>
      </c>
      <c r="B46" s="14">
        <v>1</v>
      </c>
      <c r="C46" s="9" t="s">
        <v>83</v>
      </c>
      <c r="D46" s="10">
        <v>140000</v>
      </c>
      <c r="E46" s="25"/>
      <c r="F46" s="25"/>
      <c r="G46" s="25"/>
      <c r="H46" s="25"/>
      <c r="I46" s="25"/>
      <c r="J46" s="25"/>
      <c r="K46" s="25"/>
      <c r="L46" s="25"/>
      <c r="M46" s="25"/>
      <c r="N46" s="25">
        <v>5000</v>
      </c>
      <c r="O46" s="25"/>
      <c r="P46" s="25">
        <v>2411</v>
      </c>
      <c r="Q46" s="25">
        <f t="shared" si="0"/>
        <v>147411</v>
      </c>
    </row>
    <row r="47" spans="1:17" ht="15">
      <c r="A47" s="7" t="s">
        <v>74</v>
      </c>
      <c r="B47" s="14">
        <v>1</v>
      </c>
      <c r="C47" s="9" t="s">
        <v>119</v>
      </c>
      <c r="D47" s="10"/>
      <c r="E47" s="25"/>
      <c r="F47" s="25"/>
      <c r="G47" s="25"/>
      <c r="H47" s="25"/>
      <c r="I47" s="25"/>
      <c r="J47" s="25"/>
      <c r="K47" s="25"/>
      <c r="L47" s="25"/>
      <c r="M47" s="25">
        <v>14000</v>
      </c>
      <c r="N47" s="25">
        <v>11000</v>
      </c>
      <c r="O47" s="25"/>
      <c r="P47" s="25"/>
      <c r="Q47" s="25"/>
    </row>
    <row r="48" spans="1:17" ht="15">
      <c r="A48" s="7" t="s">
        <v>39</v>
      </c>
      <c r="B48" s="14">
        <v>1</v>
      </c>
      <c r="C48" s="9" t="s">
        <v>84</v>
      </c>
      <c r="D48" s="10">
        <v>61800</v>
      </c>
      <c r="E48" s="25"/>
      <c r="F48" s="25"/>
      <c r="G48" s="25"/>
      <c r="H48" s="25"/>
      <c r="I48" s="25"/>
      <c r="J48" s="25"/>
      <c r="K48" s="25"/>
      <c r="L48" s="25"/>
      <c r="M48" s="25"/>
      <c r="N48" s="25">
        <v>-2000</v>
      </c>
      <c r="O48" s="25"/>
      <c r="P48" s="25"/>
      <c r="Q48" s="25">
        <f t="shared" si="0"/>
        <v>59800</v>
      </c>
    </row>
    <row r="49" spans="1:17" ht="15">
      <c r="A49" s="7" t="s">
        <v>40</v>
      </c>
      <c r="B49" s="14">
        <v>1</v>
      </c>
      <c r="C49" s="9" t="s">
        <v>85</v>
      </c>
      <c r="D49" s="10">
        <v>102000</v>
      </c>
      <c r="E49" s="25"/>
      <c r="F49" s="25"/>
      <c r="G49" s="25"/>
      <c r="H49" s="25"/>
      <c r="I49" s="25"/>
      <c r="J49" s="25"/>
      <c r="K49" s="25"/>
      <c r="L49" s="25"/>
      <c r="M49" s="25"/>
      <c r="N49" s="25">
        <v>-25100</v>
      </c>
      <c r="O49" s="25"/>
      <c r="P49" s="25">
        <v>11311</v>
      </c>
      <c r="Q49" s="25">
        <f t="shared" si="0"/>
        <v>88211</v>
      </c>
    </row>
    <row r="50" spans="1:17" ht="15">
      <c r="A50" s="7" t="s">
        <v>41</v>
      </c>
      <c r="B50" s="14">
        <v>1</v>
      </c>
      <c r="C50" s="9" t="s">
        <v>86</v>
      </c>
      <c r="D50" s="10">
        <v>208050</v>
      </c>
      <c r="E50" s="25"/>
      <c r="F50" s="25">
        <v>8000</v>
      </c>
      <c r="G50" s="25"/>
      <c r="H50" s="25"/>
      <c r="I50" s="25"/>
      <c r="J50" s="25"/>
      <c r="K50" s="25"/>
      <c r="L50" s="25">
        <v>-2000</v>
      </c>
      <c r="M50" s="25">
        <v>9500</v>
      </c>
      <c r="N50" s="25">
        <v>-9184</v>
      </c>
      <c r="O50" s="25"/>
      <c r="P50" s="25"/>
      <c r="Q50" s="25">
        <f t="shared" si="0"/>
        <v>214366</v>
      </c>
    </row>
    <row r="51" spans="1:17" ht="15">
      <c r="A51" s="7" t="s">
        <v>42</v>
      </c>
      <c r="B51" s="14">
        <v>1</v>
      </c>
      <c r="C51" s="9" t="s">
        <v>87</v>
      </c>
      <c r="D51" s="10">
        <v>461000</v>
      </c>
      <c r="E51" s="25"/>
      <c r="F51" s="25"/>
      <c r="G51" s="25"/>
      <c r="H51" s="25"/>
      <c r="I51" s="25"/>
      <c r="J51" s="25"/>
      <c r="K51" s="25"/>
      <c r="L51" s="25"/>
      <c r="M51" s="25"/>
      <c r="N51" s="25">
        <v>-4600</v>
      </c>
      <c r="O51" s="25"/>
      <c r="P51" s="25">
        <v>-10027</v>
      </c>
      <c r="Q51" s="25">
        <f t="shared" si="0"/>
        <v>446373</v>
      </c>
    </row>
    <row r="52" spans="1:17" ht="15">
      <c r="A52" s="7" t="s">
        <v>43</v>
      </c>
      <c r="B52" s="14">
        <v>1</v>
      </c>
      <c r="C52" s="9" t="s">
        <v>88</v>
      </c>
      <c r="D52" s="10">
        <v>177428</v>
      </c>
      <c r="E52" s="25"/>
      <c r="F52" s="25"/>
      <c r="G52" s="25"/>
      <c r="H52" s="25">
        <v>-50000</v>
      </c>
      <c r="I52" s="25"/>
      <c r="J52" s="25"/>
      <c r="K52" s="25"/>
      <c r="L52" s="25">
        <v>-22980</v>
      </c>
      <c r="M52" s="25">
        <v>10000</v>
      </c>
      <c r="N52" s="25"/>
      <c r="O52" s="25"/>
      <c r="P52" s="25">
        <v>-39968</v>
      </c>
      <c r="Q52" s="25">
        <f t="shared" si="0"/>
        <v>74480</v>
      </c>
    </row>
    <row r="53" spans="1:17" ht="15">
      <c r="A53" s="7" t="s">
        <v>44</v>
      </c>
      <c r="B53" s="14">
        <v>1</v>
      </c>
      <c r="C53" s="9" t="s">
        <v>89</v>
      </c>
      <c r="D53" s="10">
        <v>208496</v>
      </c>
      <c r="E53" s="25"/>
      <c r="F53" s="25">
        <v>4638</v>
      </c>
      <c r="G53" s="25"/>
      <c r="H53" s="25"/>
      <c r="I53" s="25"/>
      <c r="J53" s="25"/>
      <c r="K53" s="25"/>
      <c r="L53" s="25"/>
      <c r="M53" s="25"/>
      <c r="N53" s="25">
        <v>-59200</v>
      </c>
      <c r="O53" s="25"/>
      <c r="P53" s="25">
        <v>133</v>
      </c>
      <c r="Q53" s="25">
        <f t="shared" si="0"/>
        <v>154067</v>
      </c>
    </row>
    <row r="54" spans="1:17" ht="15">
      <c r="A54" s="7" t="s">
        <v>45</v>
      </c>
      <c r="B54" s="14">
        <v>1</v>
      </c>
      <c r="C54" s="9" t="s">
        <v>90</v>
      </c>
      <c r="D54" s="10">
        <v>534000</v>
      </c>
      <c r="E54" s="25"/>
      <c r="F54" s="25">
        <v>9559</v>
      </c>
      <c r="G54" s="25"/>
      <c r="H54" s="25">
        <v>-100000</v>
      </c>
      <c r="I54" s="25"/>
      <c r="J54" s="25"/>
      <c r="K54" s="25"/>
      <c r="L54" s="25"/>
      <c r="M54" s="25"/>
      <c r="N54" s="25">
        <v>10700</v>
      </c>
      <c r="O54" s="25"/>
      <c r="P54" s="25">
        <v>2581</v>
      </c>
      <c r="Q54" s="25">
        <f t="shared" si="0"/>
        <v>456840</v>
      </c>
    </row>
    <row r="55" spans="1:17" ht="15">
      <c r="A55" s="7" t="s">
        <v>46</v>
      </c>
      <c r="B55" s="14">
        <v>1</v>
      </c>
      <c r="C55" s="9" t="s">
        <v>91</v>
      </c>
      <c r="D55" s="10">
        <v>65000</v>
      </c>
      <c r="E55" s="25"/>
      <c r="F55" s="25">
        <v>12335</v>
      </c>
      <c r="G55" s="25"/>
      <c r="H55" s="25"/>
      <c r="I55" s="25"/>
      <c r="J55" s="25"/>
      <c r="K55" s="25">
        <v>2000</v>
      </c>
      <c r="L55" s="25"/>
      <c r="M55" s="25"/>
      <c r="N55" s="25">
        <v>-20838</v>
      </c>
      <c r="O55" s="25"/>
      <c r="P55" s="25">
        <v>547</v>
      </c>
      <c r="Q55" s="25">
        <f t="shared" si="0"/>
        <v>59044</v>
      </c>
    </row>
    <row r="56" spans="1:17" ht="15">
      <c r="A56" s="7" t="s">
        <v>47</v>
      </c>
      <c r="B56" s="14">
        <v>1</v>
      </c>
      <c r="C56" s="9" t="s">
        <v>92</v>
      </c>
      <c r="D56" s="10">
        <v>43300</v>
      </c>
      <c r="E56" s="25"/>
      <c r="F56" s="25"/>
      <c r="G56" s="25"/>
      <c r="H56" s="25"/>
      <c r="I56" s="25"/>
      <c r="J56" s="25"/>
      <c r="K56" s="25"/>
      <c r="L56" s="25"/>
      <c r="M56" s="25"/>
      <c r="N56" s="25">
        <v>-10000</v>
      </c>
      <c r="O56" s="25"/>
      <c r="P56" s="25"/>
      <c r="Q56" s="25">
        <f t="shared" si="0"/>
        <v>33300</v>
      </c>
    </row>
    <row r="57" spans="1:17" ht="15">
      <c r="A57" s="7" t="s">
        <v>48</v>
      </c>
      <c r="B57" s="14">
        <v>1</v>
      </c>
      <c r="C57" s="9" t="s">
        <v>93</v>
      </c>
      <c r="D57" s="10">
        <v>189120</v>
      </c>
      <c r="E57" s="25"/>
      <c r="F57" s="25">
        <v>-1000</v>
      </c>
      <c r="G57" s="25"/>
      <c r="H57" s="25"/>
      <c r="I57" s="25"/>
      <c r="J57" s="25"/>
      <c r="K57" s="25">
        <v>-30000</v>
      </c>
      <c r="L57" s="25">
        <v>-10000</v>
      </c>
      <c r="M57" s="25">
        <v>-15344</v>
      </c>
      <c r="N57" s="25">
        <v>-5729</v>
      </c>
      <c r="O57" s="25">
        <v>9500</v>
      </c>
      <c r="P57" s="25">
        <v>305</v>
      </c>
      <c r="Q57" s="25">
        <f t="shared" si="0"/>
        <v>136852</v>
      </c>
    </row>
    <row r="58" spans="1:17" ht="15">
      <c r="A58" s="7" t="s">
        <v>49</v>
      </c>
      <c r="B58" s="14">
        <v>1</v>
      </c>
      <c r="C58" s="9" t="s">
        <v>94</v>
      </c>
      <c r="D58" s="10">
        <v>75720</v>
      </c>
      <c r="E58" s="25"/>
      <c r="F58" s="25"/>
      <c r="G58" s="25">
        <v>20000</v>
      </c>
      <c r="H58" s="25">
        <v>15000</v>
      </c>
      <c r="I58" s="25"/>
      <c r="J58" s="25"/>
      <c r="K58" s="25"/>
      <c r="L58" s="25">
        <v>-15000</v>
      </c>
      <c r="M58" s="25"/>
      <c r="N58" s="25">
        <v>-28000</v>
      </c>
      <c r="O58" s="25"/>
      <c r="P58" s="25">
        <v>1399</v>
      </c>
      <c r="Q58" s="25">
        <f t="shared" si="0"/>
        <v>69119</v>
      </c>
    </row>
    <row r="59" spans="1:17" ht="15">
      <c r="A59" s="7" t="s">
        <v>162</v>
      </c>
      <c r="B59" s="14">
        <v>1</v>
      </c>
      <c r="C59" s="9" t="s">
        <v>179</v>
      </c>
      <c r="D59" s="10">
        <v>0</v>
      </c>
      <c r="E59" s="25"/>
      <c r="F59" s="25">
        <v>63697</v>
      </c>
      <c r="G59" s="25"/>
      <c r="H59" s="25"/>
      <c r="I59" s="25"/>
      <c r="J59" s="25"/>
      <c r="K59" s="25">
        <v>-31818</v>
      </c>
      <c r="L59" s="25"/>
      <c r="M59" s="25"/>
      <c r="N59" s="25"/>
      <c r="O59" s="25"/>
      <c r="P59" s="25"/>
      <c r="Q59" s="25">
        <f t="shared" si="0"/>
        <v>31879</v>
      </c>
    </row>
    <row r="60" spans="1:17" ht="15">
      <c r="A60" s="7" t="s">
        <v>178</v>
      </c>
      <c r="B60" s="14">
        <v>1</v>
      </c>
      <c r="C60" s="9" t="s">
        <v>138</v>
      </c>
      <c r="D60" s="10">
        <v>0</v>
      </c>
      <c r="E60" s="25"/>
      <c r="F60" s="25">
        <v>4500</v>
      </c>
      <c r="G60" s="25"/>
      <c r="H60" s="25"/>
      <c r="I60" s="25"/>
      <c r="J60" s="25"/>
      <c r="K60" s="25">
        <v>21416</v>
      </c>
      <c r="L60" s="25"/>
      <c r="M60" s="25"/>
      <c r="N60" s="25">
        <v>9513</v>
      </c>
      <c r="O60" s="25"/>
      <c r="P60" s="25"/>
      <c r="Q60" s="25">
        <f t="shared" si="0"/>
        <v>35429</v>
      </c>
    </row>
    <row r="61" spans="1:17" ht="15">
      <c r="A61" s="7" t="s">
        <v>50</v>
      </c>
      <c r="B61" s="14">
        <v>1</v>
      </c>
      <c r="C61" s="9" t="s">
        <v>95</v>
      </c>
      <c r="D61" s="10">
        <v>500000</v>
      </c>
      <c r="E61" s="25"/>
      <c r="F61" s="25"/>
      <c r="G61" s="25"/>
      <c r="H61" s="25"/>
      <c r="I61" s="25"/>
      <c r="J61" s="25"/>
      <c r="K61" s="25">
        <v>5000</v>
      </c>
      <c r="L61" s="25"/>
      <c r="M61" s="25">
        <v>18490</v>
      </c>
      <c r="N61" s="25">
        <v>95000</v>
      </c>
      <c r="O61" s="25"/>
      <c r="P61" s="25"/>
      <c r="Q61" s="25">
        <f t="shared" si="0"/>
        <v>618490</v>
      </c>
    </row>
    <row r="62" spans="1:17" ht="15">
      <c r="A62" s="7" t="s">
        <v>75</v>
      </c>
      <c r="B62" s="14">
        <v>1</v>
      </c>
      <c r="C62" s="9" t="s">
        <v>120</v>
      </c>
      <c r="D62" s="1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15">
      <c r="A63" s="7" t="s">
        <v>51</v>
      </c>
      <c r="B63" s="14">
        <v>1</v>
      </c>
      <c r="C63" s="9" t="s">
        <v>96</v>
      </c>
      <c r="D63" s="10">
        <v>430000</v>
      </c>
      <c r="E63" s="25"/>
      <c r="F63" s="25">
        <v>81468</v>
      </c>
      <c r="G63" s="25"/>
      <c r="H63" s="25">
        <v>214130</v>
      </c>
      <c r="I63" s="25"/>
      <c r="J63" s="25"/>
      <c r="K63" s="25"/>
      <c r="L63" s="25">
        <v>12000</v>
      </c>
      <c r="M63" s="25">
        <v>235000</v>
      </c>
      <c r="N63" s="25">
        <v>89880</v>
      </c>
      <c r="O63" s="25">
        <v>41697</v>
      </c>
      <c r="P63" s="25"/>
      <c r="Q63" s="25">
        <f t="shared" si="0"/>
        <v>1104175</v>
      </c>
    </row>
    <row r="64" spans="1:17" ht="15">
      <c r="A64" s="7" t="s">
        <v>52</v>
      </c>
      <c r="B64" s="14">
        <v>1</v>
      </c>
      <c r="C64" s="9" t="s">
        <v>97</v>
      </c>
      <c r="D64" s="10">
        <v>14906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>
        <f t="shared" si="0"/>
        <v>14906</v>
      </c>
    </row>
    <row r="65" spans="1:17" ht="15">
      <c r="A65" s="7" t="s">
        <v>53</v>
      </c>
      <c r="B65" s="14">
        <v>1</v>
      </c>
      <c r="C65" s="9" t="s">
        <v>98</v>
      </c>
      <c r="D65" s="10">
        <v>8500</v>
      </c>
      <c r="E65" s="25"/>
      <c r="F65" s="25"/>
      <c r="G65" s="25"/>
      <c r="H65" s="25"/>
      <c r="I65" s="25"/>
      <c r="J65" s="25"/>
      <c r="K65" s="25"/>
      <c r="L65" s="25"/>
      <c r="M65" s="25"/>
      <c r="N65" s="25">
        <v>-89</v>
      </c>
      <c r="O65" s="25"/>
      <c r="P65" s="25"/>
      <c r="Q65" s="25">
        <f t="shared" si="0"/>
        <v>8411</v>
      </c>
    </row>
    <row r="66" spans="1:17" ht="15">
      <c r="A66" s="7" t="s">
        <v>54</v>
      </c>
      <c r="B66" s="14">
        <v>1</v>
      </c>
      <c r="C66" s="9" t="s">
        <v>99</v>
      </c>
      <c r="D66" s="10">
        <v>3600</v>
      </c>
      <c r="E66" s="25"/>
      <c r="F66" s="25">
        <v>7000</v>
      </c>
      <c r="G66" s="25"/>
      <c r="H66" s="25"/>
      <c r="I66" s="25"/>
      <c r="J66" s="25"/>
      <c r="K66" s="25"/>
      <c r="L66" s="25"/>
      <c r="M66" s="25"/>
      <c r="N66" s="25">
        <v>-850</v>
      </c>
      <c r="O66" s="25"/>
      <c r="P66" s="25"/>
      <c r="Q66" s="25">
        <f t="shared" si="0"/>
        <v>9750</v>
      </c>
    </row>
    <row r="67" spans="1:17" ht="15">
      <c r="A67" s="7" t="s">
        <v>55</v>
      </c>
      <c r="B67" s="14">
        <v>1</v>
      </c>
      <c r="C67" s="9" t="s">
        <v>100</v>
      </c>
      <c r="D67" s="10">
        <v>3105707</v>
      </c>
      <c r="E67" s="25"/>
      <c r="F67" s="25"/>
      <c r="G67" s="25"/>
      <c r="H67" s="25"/>
      <c r="I67" s="25"/>
      <c r="J67" s="25"/>
      <c r="K67" s="25"/>
      <c r="L67" s="25">
        <v>131875</v>
      </c>
      <c r="M67" s="25"/>
      <c r="N67" s="25">
        <v>244248</v>
      </c>
      <c r="O67" s="25"/>
      <c r="P67" s="25">
        <v>35010</v>
      </c>
      <c r="Q67" s="25">
        <f t="shared" si="0"/>
        <v>3516840</v>
      </c>
    </row>
    <row r="68" spans="1:17" ht="15">
      <c r="A68" s="7" t="s">
        <v>160</v>
      </c>
      <c r="B68" s="14">
        <v>1</v>
      </c>
      <c r="C68" s="9" t="s">
        <v>161</v>
      </c>
      <c r="D68" s="10">
        <v>0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>
        <f t="shared" si="0"/>
        <v>0</v>
      </c>
    </row>
    <row r="69" spans="1:17" ht="15">
      <c r="A69" s="7" t="s">
        <v>56</v>
      </c>
      <c r="B69" s="14">
        <v>1</v>
      </c>
      <c r="C69" s="9" t="s">
        <v>101</v>
      </c>
      <c r="D69" s="10">
        <v>134799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>
        <f t="shared" si="0"/>
        <v>134799</v>
      </c>
    </row>
    <row r="70" spans="1:17" ht="15">
      <c r="A70" s="7" t="s">
        <v>57</v>
      </c>
      <c r="B70" s="14">
        <v>1</v>
      </c>
      <c r="C70" s="9" t="s">
        <v>102</v>
      </c>
      <c r="D70" s="10">
        <v>0</v>
      </c>
      <c r="E70" s="25"/>
      <c r="F70" s="25">
        <v>14000</v>
      </c>
      <c r="G70" s="25"/>
      <c r="H70" s="25"/>
      <c r="I70" s="25"/>
      <c r="J70" s="25"/>
      <c r="K70" s="25"/>
      <c r="L70" s="25"/>
      <c r="M70" s="25">
        <v>-14000</v>
      </c>
      <c r="N70" s="25"/>
      <c r="O70" s="25"/>
      <c r="P70" s="25"/>
      <c r="Q70" s="25">
        <f t="shared" si="0"/>
        <v>0</v>
      </c>
    </row>
    <row r="71" spans="1:17" ht="15">
      <c r="A71" s="7" t="s">
        <v>58</v>
      </c>
      <c r="B71" s="14">
        <v>1</v>
      </c>
      <c r="C71" s="9" t="s">
        <v>103</v>
      </c>
      <c r="D71" s="10">
        <v>171624</v>
      </c>
      <c r="E71" s="25"/>
      <c r="F71" s="25"/>
      <c r="G71" s="25"/>
      <c r="H71" s="25">
        <v>35000</v>
      </c>
      <c r="I71" s="25"/>
      <c r="J71" s="25"/>
      <c r="K71" s="25"/>
      <c r="L71" s="25"/>
      <c r="M71" s="25"/>
      <c r="N71" s="25"/>
      <c r="O71" s="25"/>
      <c r="P71" s="25"/>
      <c r="Q71" s="25">
        <f t="shared" si="0"/>
        <v>206624</v>
      </c>
    </row>
    <row r="72" spans="1:17" ht="15">
      <c r="A72" s="7" t="s">
        <v>59</v>
      </c>
      <c r="B72" s="14">
        <v>1</v>
      </c>
      <c r="C72" s="9" t="s">
        <v>104</v>
      </c>
      <c r="D72" s="10">
        <v>10000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>
        <f t="shared" si="0"/>
        <v>10000</v>
      </c>
    </row>
    <row r="73" spans="1:17" ht="15">
      <c r="A73" s="7" t="s">
        <v>60</v>
      </c>
      <c r="B73" s="14">
        <v>1</v>
      </c>
      <c r="C73" s="9" t="s">
        <v>105</v>
      </c>
      <c r="D73" s="10">
        <v>18000</v>
      </c>
      <c r="E73" s="25"/>
      <c r="F73" s="25"/>
      <c r="G73" s="25"/>
      <c r="H73" s="25"/>
      <c r="I73" s="25"/>
      <c r="J73" s="25"/>
      <c r="K73" s="25">
        <v>6485</v>
      </c>
      <c r="L73" s="25"/>
      <c r="M73" s="25">
        <v>2000</v>
      </c>
      <c r="N73" s="25"/>
      <c r="O73" s="25"/>
      <c r="P73" s="25"/>
      <c r="Q73" s="25">
        <f t="shared" si="0"/>
        <v>26485</v>
      </c>
    </row>
    <row r="74" spans="1:17" ht="15">
      <c r="A74" s="7" t="s">
        <v>61</v>
      </c>
      <c r="B74" s="14">
        <v>1</v>
      </c>
      <c r="C74" s="9" t="s">
        <v>106</v>
      </c>
      <c r="D74" s="10">
        <v>10000</v>
      </c>
      <c r="E74" s="25"/>
      <c r="F74" s="25"/>
      <c r="G74" s="25"/>
      <c r="H74" s="25"/>
      <c r="I74" s="25"/>
      <c r="J74" s="25"/>
      <c r="K74" s="25">
        <v>600</v>
      </c>
      <c r="L74" s="25"/>
      <c r="M74" s="25">
        <v>7000</v>
      </c>
      <c r="N74" s="25"/>
      <c r="O74" s="25"/>
      <c r="P74" s="25">
        <v>9000</v>
      </c>
      <c r="Q74" s="25">
        <f t="shared" si="0"/>
        <v>26600</v>
      </c>
    </row>
    <row r="75" spans="1:17" ht="15">
      <c r="A75" s="7" t="s">
        <v>62</v>
      </c>
      <c r="B75" s="14">
        <v>1</v>
      </c>
      <c r="C75" s="9" t="s">
        <v>107</v>
      </c>
      <c r="D75" s="10">
        <v>24556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>
        <f t="shared" si="0"/>
        <v>24556</v>
      </c>
    </row>
    <row r="76" spans="1:17" ht="15">
      <c r="A76" s="7" t="s">
        <v>180</v>
      </c>
      <c r="B76" s="14">
        <v>1</v>
      </c>
      <c r="C76" s="9" t="s">
        <v>26</v>
      </c>
      <c r="D76" s="10">
        <v>0</v>
      </c>
      <c r="E76" s="25"/>
      <c r="F76" s="25">
        <v>35000</v>
      </c>
      <c r="G76" s="25"/>
      <c r="H76" s="25"/>
      <c r="I76" s="25"/>
      <c r="J76" s="25"/>
      <c r="K76" s="25"/>
      <c r="L76" s="25"/>
      <c r="M76" s="25"/>
      <c r="N76" s="25">
        <v>-1824</v>
      </c>
      <c r="O76" s="25"/>
      <c r="P76" s="25"/>
      <c r="Q76" s="25">
        <f t="shared" si="0"/>
        <v>33176</v>
      </c>
    </row>
    <row r="77" spans="1:17" ht="15">
      <c r="A77" s="7" t="s">
        <v>63</v>
      </c>
      <c r="B77" s="14">
        <v>1</v>
      </c>
      <c r="C77" s="9" t="s">
        <v>108</v>
      </c>
      <c r="D77" s="10">
        <v>0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>
        <f t="shared" si="0"/>
        <v>0</v>
      </c>
    </row>
    <row r="78" spans="1:17" ht="15">
      <c r="A78" s="7" t="s">
        <v>64</v>
      </c>
      <c r="B78" s="14">
        <v>1</v>
      </c>
      <c r="C78" s="9" t="s">
        <v>109</v>
      </c>
      <c r="D78" s="10">
        <v>20000</v>
      </c>
      <c r="E78" s="25"/>
      <c r="F78" s="25">
        <v>1100</v>
      </c>
      <c r="G78" s="25"/>
      <c r="H78" s="25">
        <v>15000</v>
      </c>
      <c r="I78" s="25"/>
      <c r="J78" s="25"/>
      <c r="K78" s="25">
        <v>16000</v>
      </c>
      <c r="L78" s="25"/>
      <c r="M78" s="25"/>
      <c r="N78" s="25">
        <v>-2876</v>
      </c>
      <c r="O78" s="25"/>
      <c r="P78" s="25"/>
      <c r="Q78" s="25">
        <f t="shared" si="0"/>
        <v>49224</v>
      </c>
    </row>
    <row r="79" spans="1:17" ht="15">
      <c r="A79" s="7" t="s">
        <v>65</v>
      </c>
      <c r="B79" s="14">
        <v>1</v>
      </c>
      <c r="C79" s="9" t="s">
        <v>110</v>
      </c>
      <c r="D79" s="10">
        <v>10000</v>
      </c>
      <c r="E79" s="25"/>
      <c r="F79" s="25"/>
      <c r="G79" s="25"/>
      <c r="H79" s="25"/>
      <c r="I79" s="25"/>
      <c r="J79" s="25"/>
      <c r="K79" s="25">
        <v>4000</v>
      </c>
      <c r="L79" s="25"/>
      <c r="M79" s="25">
        <v>3000</v>
      </c>
      <c r="N79" s="25">
        <v>1000</v>
      </c>
      <c r="O79" s="25"/>
      <c r="P79" s="25"/>
      <c r="Q79" s="25">
        <f t="shared" si="0"/>
        <v>18000</v>
      </c>
    </row>
    <row r="80" spans="1:17" ht="15">
      <c r="A80" s="7" t="s">
        <v>66</v>
      </c>
      <c r="B80" s="14">
        <v>1</v>
      </c>
      <c r="C80" s="9" t="s">
        <v>111</v>
      </c>
      <c r="D80" s="10">
        <v>22500</v>
      </c>
      <c r="E80" s="25"/>
      <c r="F80" s="25"/>
      <c r="G80" s="25"/>
      <c r="H80" s="25"/>
      <c r="I80" s="25"/>
      <c r="J80" s="25"/>
      <c r="K80" s="25"/>
      <c r="L80" s="25"/>
      <c r="M80" s="25"/>
      <c r="N80" s="25">
        <v>-2000</v>
      </c>
      <c r="O80" s="25"/>
      <c r="P80" s="25"/>
      <c r="Q80" s="25">
        <f t="shared" si="0"/>
        <v>20500</v>
      </c>
    </row>
    <row r="81" spans="1:17" ht="15">
      <c r="A81" s="7" t="s">
        <v>67</v>
      </c>
      <c r="B81" s="14">
        <v>1</v>
      </c>
      <c r="C81" s="9" t="s">
        <v>112</v>
      </c>
      <c r="D81" s="10">
        <v>74000</v>
      </c>
      <c r="E81" s="25"/>
      <c r="F81" s="25"/>
      <c r="G81" s="25"/>
      <c r="H81" s="25"/>
      <c r="I81" s="25"/>
      <c r="J81" s="25"/>
      <c r="K81" s="25">
        <v>-14000</v>
      </c>
      <c r="L81" s="25"/>
      <c r="M81" s="25"/>
      <c r="N81" s="25">
        <v>-9000</v>
      </c>
      <c r="O81" s="25"/>
      <c r="P81" s="25"/>
      <c r="Q81" s="25">
        <f t="shared" si="0"/>
        <v>51000</v>
      </c>
    </row>
    <row r="82" spans="1:17" ht="15">
      <c r="A82" s="7" t="s">
        <v>68</v>
      </c>
      <c r="B82" s="14">
        <v>1</v>
      </c>
      <c r="C82" s="9" t="s">
        <v>113</v>
      </c>
      <c r="D82" s="10">
        <v>34500</v>
      </c>
      <c r="E82" s="25"/>
      <c r="F82" s="25"/>
      <c r="G82" s="25"/>
      <c r="H82" s="25"/>
      <c r="I82" s="25"/>
      <c r="J82" s="25"/>
      <c r="K82" s="25"/>
      <c r="L82" s="25"/>
      <c r="M82" s="25"/>
      <c r="N82" s="25">
        <v>-9259</v>
      </c>
      <c r="O82" s="25"/>
      <c r="P82" s="25"/>
      <c r="Q82" s="25">
        <f t="shared" si="0"/>
        <v>25241</v>
      </c>
    </row>
    <row r="83" spans="1:17" ht="15">
      <c r="A83" s="7" t="s">
        <v>190</v>
      </c>
      <c r="B83" s="14">
        <v>1</v>
      </c>
      <c r="C83" s="9" t="s">
        <v>181</v>
      </c>
      <c r="D83" s="10">
        <v>0</v>
      </c>
      <c r="E83" s="25"/>
      <c r="F83" s="25">
        <v>4500</v>
      </c>
      <c r="G83" s="25"/>
      <c r="H83" s="25"/>
      <c r="I83" s="25"/>
      <c r="J83" s="25"/>
      <c r="K83" s="25">
        <v>4000</v>
      </c>
      <c r="L83" s="25"/>
      <c r="M83" s="25"/>
      <c r="N83" s="25"/>
      <c r="O83" s="25"/>
      <c r="P83" s="25"/>
      <c r="Q83" s="25">
        <f t="shared" si="0"/>
        <v>8500</v>
      </c>
    </row>
    <row r="84" spans="1:17" ht="15">
      <c r="A84" s="7" t="s">
        <v>69</v>
      </c>
      <c r="B84" s="14">
        <v>1</v>
      </c>
      <c r="C84" s="9" t="s">
        <v>114</v>
      </c>
      <c r="D84" s="10">
        <v>168291</v>
      </c>
      <c r="E84" s="25"/>
      <c r="F84" s="25">
        <v>60199</v>
      </c>
      <c r="G84" s="25">
        <v>77000</v>
      </c>
      <c r="H84" s="25">
        <v>-4273</v>
      </c>
      <c r="I84" s="25"/>
      <c r="J84" s="25"/>
      <c r="K84" s="25">
        <v>6450</v>
      </c>
      <c r="L84" s="25"/>
      <c r="M84" s="25"/>
      <c r="N84" s="25">
        <v>-43674</v>
      </c>
      <c r="O84" s="25"/>
      <c r="P84" s="25">
        <v>-1184</v>
      </c>
      <c r="Q84" s="25">
        <f aca="true" t="shared" si="2" ref="Q84:Q150">SUM(D84:P84)</f>
        <v>262809</v>
      </c>
    </row>
    <row r="85" spans="1:17" ht="15">
      <c r="A85" s="7" t="s">
        <v>70</v>
      </c>
      <c r="B85" s="14">
        <v>1</v>
      </c>
      <c r="C85" s="9" t="s">
        <v>115</v>
      </c>
      <c r="D85" s="10">
        <v>3329583</v>
      </c>
      <c r="E85" s="25"/>
      <c r="F85" s="25">
        <v>767895</v>
      </c>
      <c r="G85" s="25">
        <v>362062</v>
      </c>
      <c r="H85" s="25">
        <v>189120</v>
      </c>
      <c r="I85" s="25">
        <v>5210</v>
      </c>
      <c r="J85" s="25"/>
      <c r="K85" s="25">
        <v>90477</v>
      </c>
      <c r="L85" s="25">
        <v>254889</v>
      </c>
      <c r="M85" s="25">
        <v>-210017</v>
      </c>
      <c r="N85" s="25">
        <v>-285406</v>
      </c>
      <c r="O85" s="25">
        <v>-42756</v>
      </c>
      <c r="P85" s="25">
        <v>71829</v>
      </c>
      <c r="Q85" s="25">
        <f t="shared" si="2"/>
        <v>4532886</v>
      </c>
    </row>
    <row r="86" spans="1:17" ht="15">
      <c r="A86" s="7" t="s">
        <v>191</v>
      </c>
      <c r="B86" s="14">
        <v>1</v>
      </c>
      <c r="C86" s="9" t="s">
        <v>192</v>
      </c>
      <c r="D86" s="10"/>
      <c r="E86" s="25"/>
      <c r="F86" s="25"/>
      <c r="G86" s="25"/>
      <c r="H86" s="25"/>
      <c r="I86" s="25"/>
      <c r="J86" s="25"/>
      <c r="K86" s="25">
        <v>132447</v>
      </c>
      <c r="L86" s="25"/>
      <c r="M86" s="25"/>
      <c r="N86" s="25"/>
      <c r="O86" s="25"/>
      <c r="P86" s="25"/>
      <c r="Q86" s="25">
        <f t="shared" si="2"/>
        <v>132447</v>
      </c>
    </row>
    <row r="87" spans="1:17" ht="15">
      <c r="A87" s="7" t="s">
        <v>165</v>
      </c>
      <c r="B87" s="14">
        <v>1</v>
      </c>
      <c r="C87" s="9" t="s">
        <v>169</v>
      </c>
      <c r="D87" s="10">
        <v>0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>
        <f t="shared" si="2"/>
        <v>0</v>
      </c>
    </row>
    <row r="88" spans="1:17" ht="15">
      <c r="A88" s="7" t="s">
        <v>166</v>
      </c>
      <c r="B88" s="14">
        <v>1</v>
      </c>
      <c r="C88" s="9" t="s">
        <v>170</v>
      </c>
      <c r="D88" s="10">
        <v>0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>
        <f t="shared" si="2"/>
        <v>0</v>
      </c>
    </row>
    <row r="89" spans="1:17" ht="15">
      <c r="A89" s="7" t="s">
        <v>167</v>
      </c>
      <c r="B89" s="14">
        <v>1</v>
      </c>
      <c r="C89" s="9" t="s">
        <v>171</v>
      </c>
      <c r="D89" s="10">
        <v>27505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>
        <f t="shared" si="2"/>
        <v>27505</v>
      </c>
    </row>
    <row r="90" spans="1:17" ht="15">
      <c r="A90" s="7" t="s">
        <v>168</v>
      </c>
      <c r="B90" s="14">
        <v>1</v>
      </c>
      <c r="C90" s="9" t="s">
        <v>172</v>
      </c>
      <c r="D90" s="10">
        <v>10416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>
        <f t="shared" si="2"/>
        <v>10416</v>
      </c>
    </row>
    <row r="91" spans="1:17" ht="15">
      <c r="A91" s="7" t="s">
        <v>71</v>
      </c>
      <c r="B91" s="14">
        <v>1</v>
      </c>
      <c r="C91" s="9" t="s">
        <v>116</v>
      </c>
      <c r="D91" s="10">
        <v>0</v>
      </c>
      <c r="E91" s="25"/>
      <c r="F91" s="25">
        <v>52315</v>
      </c>
      <c r="G91" s="25"/>
      <c r="H91" s="25"/>
      <c r="I91" s="25"/>
      <c r="J91" s="25"/>
      <c r="K91" s="25">
        <v>-35000</v>
      </c>
      <c r="L91" s="25"/>
      <c r="M91" s="25"/>
      <c r="N91" s="25"/>
      <c r="O91" s="25"/>
      <c r="P91" s="25"/>
      <c r="Q91" s="25">
        <f t="shared" si="2"/>
        <v>17315</v>
      </c>
    </row>
    <row r="92" spans="1:17" ht="15">
      <c r="A92" s="7" t="s">
        <v>72</v>
      </c>
      <c r="B92" s="14">
        <v>1</v>
      </c>
      <c r="C92" s="9" t="s">
        <v>117</v>
      </c>
      <c r="D92" s="10">
        <v>0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>
        <f t="shared" si="2"/>
        <v>0</v>
      </c>
    </row>
    <row r="93" spans="1:17" ht="15">
      <c r="A93" s="7" t="s">
        <v>73</v>
      </c>
      <c r="B93" s="14">
        <v>1</v>
      </c>
      <c r="C93" s="9" t="s">
        <v>118</v>
      </c>
      <c r="D93" s="10">
        <v>40003</v>
      </c>
      <c r="E93" s="25"/>
      <c r="F93" s="25">
        <v>-25147</v>
      </c>
      <c r="G93" s="25"/>
      <c r="H93" s="25"/>
      <c r="I93" s="25"/>
      <c r="J93" s="25"/>
      <c r="K93" s="25">
        <v>1</v>
      </c>
      <c r="L93" s="25"/>
      <c r="M93" s="25"/>
      <c r="N93" s="25"/>
      <c r="O93" s="25"/>
      <c r="P93" s="25"/>
      <c r="Q93" s="25">
        <f t="shared" si="2"/>
        <v>14857</v>
      </c>
    </row>
    <row r="94" spans="1:20" ht="15">
      <c r="A94" s="21"/>
      <c r="B94" s="14"/>
      <c r="C94" s="11"/>
      <c r="D94" s="12">
        <f>SUM(D43:D93)</f>
        <v>15339142</v>
      </c>
      <c r="E94" s="12">
        <f aca="true" t="shared" si="3" ref="E94:P94">SUM(E43:E93)</f>
        <v>0</v>
      </c>
      <c r="F94" s="12">
        <f t="shared" si="3"/>
        <v>1121174</v>
      </c>
      <c r="G94" s="12">
        <f t="shared" si="3"/>
        <v>459062</v>
      </c>
      <c r="H94" s="12">
        <f t="shared" si="3"/>
        <v>313977</v>
      </c>
      <c r="I94" s="12">
        <f t="shared" si="3"/>
        <v>5210</v>
      </c>
      <c r="J94" s="12">
        <f t="shared" si="3"/>
        <v>332781</v>
      </c>
      <c r="K94" s="12">
        <f t="shared" si="3"/>
        <v>178058</v>
      </c>
      <c r="L94" s="12">
        <f t="shared" si="3"/>
        <v>348784</v>
      </c>
      <c r="M94" s="12">
        <f t="shared" si="3"/>
        <v>59629</v>
      </c>
      <c r="N94" s="12">
        <f t="shared" si="3"/>
        <v>-156625</v>
      </c>
      <c r="O94" s="12">
        <f t="shared" si="3"/>
        <v>8441</v>
      </c>
      <c r="P94" s="12">
        <f t="shared" si="3"/>
        <v>352200</v>
      </c>
      <c r="Q94" s="36">
        <f t="shared" si="2"/>
        <v>18361833</v>
      </c>
      <c r="S94" s="26"/>
      <c r="T94" s="26"/>
    </row>
    <row r="95" spans="1:20" ht="15">
      <c r="A95" s="21" t="s">
        <v>41</v>
      </c>
      <c r="B95" s="14">
        <v>2</v>
      </c>
      <c r="C95" s="11" t="s">
        <v>86</v>
      </c>
      <c r="D95" s="12">
        <v>0</v>
      </c>
      <c r="E95" s="12"/>
      <c r="F95" s="12">
        <v>700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25">
        <f t="shared" si="2"/>
        <v>700</v>
      </c>
      <c r="S95" s="26"/>
      <c r="T95" s="26"/>
    </row>
    <row r="96" spans="1:17" ht="15">
      <c r="A96" s="7" t="s">
        <v>42</v>
      </c>
      <c r="B96" s="14">
        <v>2</v>
      </c>
      <c r="C96" s="9" t="s">
        <v>87</v>
      </c>
      <c r="D96" s="10">
        <v>2010000</v>
      </c>
      <c r="E96" s="25"/>
      <c r="F96" s="25"/>
      <c r="G96" s="25"/>
      <c r="H96" s="25"/>
      <c r="I96" s="25"/>
      <c r="J96" s="25"/>
      <c r="K96" s="25"/>
      <c r="L96" s="25"/>
      <c r="M96" s="25"/>
      <c r="N96" s="25">
        <v>440000</v>
      </c>
      <c r="O96" s="25"/>
      <c r="P96" s="25">
        <v>-3826</v>
      </c>
      <c r="Q96" s="25">
        <f t="shared" si="2"/>
        <v>2446174</v>
      </c>
    </row>
    <row r="97" spans="1:17" ht="15">
      <c r="A97" s="7" t="s">
        <v>45</v>
      </c>
      <c r="B97" s="14">
        <v>2</v>
      </c>
      <c r="C97" s="9" t="s">
        <v>90</v>
      </c>
      <c r="D97" s="10">
        <v>6426750</v>
      </c>
      <c r="E97" s="25"/>
      <c r="F97" s="25">
        <v>-64740</v>
      </c>
      <c r="G97" s="25">
        <v>313900</v>
      </c>
      <c r="H97" s="25">
        <v>-213900</v>
      </c>
      <c r="I97" s="25"/>
      <c r="J97" s="25"/>
      <c r="K97" s="25"/>
      <c r="L97" s="25">
        <v>19272</v>
      </c>
      <c r="M97" s="25">
        <v>-17138</v>
      </c>
      <c r="N97" s="25">
        <v>603397</v>
      </c>
      <c r="O97" s="25">
        <v>5544</v>
      </c>
      <c r="P97" s="25">
        <v>193477</v>
      </c>
      <c r="Q97" s="25">
        <f t="shared" si="2"/>
        <v>7266562</v>
      </c>
    </row>
    <row r="98" spans="1:17" ht="15">
      <c r="A98" s="7" t="s">
        <v>46</v>
      </c>
      <c r="B98" s="14">
        <v>2</v>
      </c>
      <c r="C98" s="9" t="s">
        <v>91</v>
      </c>
      <c r="D98" s="10">
        <v>53500</v>
      </c>
      <c r="E98" s="25"/>
      <c r="F98" s="25">
        <v>3000</v>
      </c>
      <c r="G98" s="25"/>
      <c r="H98" s="25"/>
      <c r="I98" s="25"/>
      <c r="J98" s="25"/>
      <c r="K98" s="25"/>
      <c r="L98" s="25">
        <v>-16000</v>
      </c>
      <c r="M98" s="25"/>
      <c r="N98" s="25">
        <v>-26697</v>
      </c>
      <c r="O98" s="25"/>
      <c r="P98" s="25"/>
      <c r="Q98" s="25">
        <f t="shared" si="2"/>
        <v>13803</v>
      </c>
    </row>
    <row r="99" spans="1:17" ht="15">
      <c r="A99" s="7" t="s">
        <v>173</v>
      </c>
      <c r="B99" s="14">
        <v>2</v>
      </c>
      <c r="C99" s="9" t="s">
        <v>108</v>
      </c>
      <c r="D99" s="10">
        <v>0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>
        <f t="shared" si="2"/>
        <v>0</v>
      </c>
    </row>
    <row r="100" spans="1:17" ht="15">
      <c r="A100" s="7" t="s">
        <v>73</v>
      </c>
      <c r="B100" s="14">
        <v>2</v>
      </c>
      <c r="C100" s="9" t="s">
        <v>118</v>
      </c>
      <c r="D100" s="10">
        <v>300000</v>
      </c>
      <c r="E100" s="25"/>
      <c r="F100" s="25">
        <v>-300000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>
        <f t="shared" si="2"/>
        <v>0</v>
      </c>
    </row>
    <row r="101" spans="1:17" ht="15">
      <c r="A101" s="21"/>
      <c r="B101" s="14"/>
      <c r="C101" s="11"/>
      <c r="D101" s="12">
        <f>SUM(D96:D100)</f>
        <v>8790250</v>
      </c>
      <c r="E101" s="12">
        <f aca="true" t="shared" si="4" ref="E101:P101">SUM(E96:E100)</f>
        <v>0</v>
      </c>
      <c r="F101" s="12">
        <f>SUM(F95:F100)</f>
        <v>-361040</v>
      </c>
      <c r="G101" s="12">
        <f>SUM(G96:G100)</f>
        <v>313900</v>
      </c>
      <c r="H101" s="12">
        <f t="shared" si="4"/>
        <v>-213900</v>
      </c>
      <c r="I101" s="12">
        <f t="shared" si="4"/>
        <v>0</v>
      </c>
      <c r="J101" s="12">
        <f t="shared" si="4"/>
        <v>0</v>
      </c>
      <c r="K101" s="12">
        <f t="shared" si="4"/>
        <v>0</v>
      </c>
      <c r="L101" s="12">
        <f t="shared" si="4"/>
        <v>3272</v>
      </c>
      <c r="M101" s="12">
        <f t="shared" si="4"/>
        <v>-17138</v>
      </c>
      <c r="N101" s="12">
        <f>SUM(N96:N100)</f>
        <v>1016700</v>
      </c>
      <c r="O101" s="12">
        <f t="shared" si="4"/>
        <v>5544</v>
      </c>
      <c r="P101" s="12">
        <f t="shared" si="4"/>
        <v>189651</v>
      </c>
      <c r="Q101" s="36">
        <f t="shared" si="2"/>
        <v>9727239</v>
      </c>
    </row>
    <row r="102" spans="1:17" ht="15">
      <c r="A102" s="7" t="s">
        <v>38</v>
      </c>
      <c r="B102" s="14">
        <v>3</v>
      </c>
      <c r="C102" s="9" t="s">
        <v>83</v>
      </c>
      <c r="D102" s="10">
        <v>576544</v>
      </c>
      <c r="E102" s="25"/>
      <c r="F102" s="25">
        <v>-8740</v>
      </c>
      <c r="G102" s="25"/>
      <c r="H102" s="25"/>
      <c r="I102" s="25"/>
      <c r="J102" s="25"/>
      <c r="K102" s="25">
        <v>-19243</v>
      </c>
      <c r="L102" s="25"/>
      <c r="M102" s="25">
        <v>-15150</v>
      </c>
      <c r="N102" s="25">
        <v>70000</v>
      </c>
      <c r="O102" s="25">
        <v>3000</v>
      </c>
      <c r="P102" s="25">
        <v>-33803</v>
      </c>
      <c r="Q102" s="25">
        <f t="shared" si="2"/>
        <v>572608</v>
      </c>
    </row>
    <row r="103" spans="1:17" ht="15">
      <c r="A103" s="7" t="s">
        <v>74</v>
      </c>
      <c r="B103" s="14">
        <v>3</v>
      </c>
      <c r="C103" s="9" t="s">
        <v>119</v>
      </c>
      <c r="D103" s="10">
        <v>19500</v>
      </c>
      <c r="E103" s="25"/>
      <c r="F103" s="25"/>
      <c r="G103" s="25"/>
      <c r="H103" s="25"/>
      <c r="I103" s="25"/>
      <c r="J103" s="25"/>
      <c r="K103" s="25">
        <v>-5700</v>
      </c>
      <c r="L103" s="25"/>
      <c r="M103" s="25"/>
      <c r="N103" s="25"/>
      <c r="O103" s="25"/>
      <c r="P103" s="25"/>
      <c r="Q103" s="25">
        <f t="shared" si="2"/>
        <v>13800</v>
      </c>
    </row>
    <row r="104" spans="1:17" ht="15">
      <c r="A104" s="7" t="s">
        <v>39</v>
      </c>
      <c r="B104" s="14">
        <v>3</v>
      </c>
      <c r="C104" s="9" t="s">
        <v>84</v>
      </c>
      <c r="D104" s="10">
        <v>27456</v>
      </c>
      <c r="E104" s="25"/>
      <c r="F104" s="25"/>
      <c r="G104" s="25"/>
      <c r="H104" s="25"/>
      <c r="I104" s="25"/>
      <c r="J104" s="25"/>
      <c r="K104" s="25">
        <v>450</v>
      </c>
      <c r="L104" s="25"/>
      <c r="M104" s="25"/>
      <c r="N104" s="25">
        <v>-12000</v>
      </c>
      <c r="O104" s="25">
        <v>3000</v>
      </c>
      <c r="P104" s="25"/>
      <c r="Q104" s="25">
        <f t="shared" si="2"/>
        <v>18906</v>
      </c>
    </row>
    <row r="105" spans="1:17" ht="15">
      <c r="A105" s="7" t="s">
        <v>41</v>
      </c>
      <c r="B105" s="14">
        <v>3</v>
      </c>
      <c r="C105" s="9" t="s">
        <v>86</v>
      </c>
      <c r="D105" s="10">
        <v>90187</v>
      </c>
      <c r="E105" s="25"/>
      <c r="F105" s="25">
        <v>13500</v>
      </c>
      <c r="G105" s="25"/>
      <c r="H105" s="25"/>
      <c r="I105" s="25"/>
      <c r="J105" s="25"/>
      <c r="K105" s="25">
        <v>-400</v>
      </c>
      <c r="L105" s="25">
        <v>-15180</v>
      </c>
      <c r="M105" s="25"/>
      <c r="N105" s="25">
        <v>-26677</v>
      </c>
      <c r="O105" s="25"/>
      <c r="P105" s="25"/>
      <c r="Q105" s="25">
        <f t="shared" si="2"/>
        <v>61430</v>
      </c>
    </row>
    <row r="106" spans="1:17" ht="15">
      <c r="A106" s="7" t="s">
        <v>42</v>
      </c>
      <c r="B106" s="14">
        <v>3</v>
      </c>
      <c r="C106" s="9" t="s">
        <v>87</v>
      </c>
      <c r="D106" s="10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>
        <f t="shared" si="2"/>
        <v>0</v>
      </c>
    </row>
    <row r="107" spans="1:17" ht="15">
      <c r="A107" s="7" t="s">
        <v>43</v>
      </c>
      <c r="B107" s="14">
        <v>3</v>
      </c>
      <c r="C107" s="9" t="s">
        <v>88</v>
      </c>
      <c r="D107" s="10">
        <v>0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>
        <f t="shared" si="2"/>
        <v>0</v>
      </c>
    </row>
    <row r="108" spans="1:17" ht="15">
      <c r="A108" s="7" t="s">
        <v>44</v>
      </c>
      <c r="B108" s="14">
        <v>3</v>
      </c>
      <c r="C108" s="9" t="s">
        <v>89</v>
      </c>
      <c r="D108" s="10">
        <v>18559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5">
        <v>-13575</v>
      </c>
      <c r="O108" s="25"/>
      <c r="P108" s="25"/>
      <c r="Q108" s="25">
        <f t="shared" si="2"/>
        <v>4984</v>
      </c>
    </row>
    <row r="109" spans="1:17" ht="15">
      <c r="A109" s="7" t="s">
        <v>45</v>
      </c>
      <c r="B109" s="14">
        <v>3</v>
      </c>
      <c r="C109" s="9" t="s">
        <v>90</v>
      </c>
      <c r="D109" s="10">
        <v>183904</v>
      </c>
      <c r="E109" s="25"/>
      <c r="F109" s="25">
        <v>62987</v>
      </c>
      <c r="G109" s="25"/>
      <c r="H109" s="25"/>
      <c r="I109" s="25"/>
      <c r="J109" s="25"/>
      <c r="K109" s="25">
        <v>13100</v>
      </c>
      <c r="L109" s="25"/>
      <c r="M109" s="25">
        <v>35000</v>
      </c>
      <c r="N109" s="25">
        <v>-18803</v>
      </c>
      <c r="O109" s="25">
        <v>4000</v>
      </c>
      <c r="P109" s="25">
        <v>150</v>
      </c>
      <c r="Q109" s="25">
        <f t="shared" si="2"/>
        <v>280338</v>
      </c>
    </row>
    <row r="110" spans="1:17" ht="15">
      <c r="A110" s="7" t="s">
        <v>46</v>
      </c>
      <c r="B110" s="14">
        <v>3</v>
      </c>
      <c r="C110" s="9" t="s">
        <v>91</v>
      </c>
      <c r="D110" s="10">
        <v>98690</v>
      </c>
      <c r="E110" s="25"/>
      <c r="F110" s="25">
        <v>4995</v>
      </c>
      <c r="G110" s="25"/>
      <c r="H110" s="25"/>
      <c r="I110" s="25"/>
      <c r="J110" s="25"/>
      <c r="K110" s="25"/>
      <c r="L110" s="25"/>
      <c r="M110" s="25"/>
      <c r="N110" s="25">
        <v>-30000</v>
      </c>
      <c r="O110" s="25">
        <v>5500</v>
      </c>
      <c r="P110" s="25"/>
      <c r="Q110" s="25">
        <f t="shared" si="2"/>
        <v>79185</v>
      </c>
    </row>
    <row r="111" spans="1:17" ht="15">
      <c r="A111" s="7" t="s">
        <v>163</v>
      </c>
      <c r="B111" s="14">
        <v>3</v>
      </c>
      <c r="C111" s="9" t="s">
        <v>93</v>
      </c>
      <c r="D111" s="10">
        <v>0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>
        <f t="shared" si="2"/>
        <v>0</v>
      </c>
    </row>
    <row r="112" spans="1:17" ht="15">
      <c r="A112" s="7" t="s">
        <v>49</v>
      </c>
      <c r="B112" s="14">
        <v>3</v>
      </c>
      <c r="C112" s="9" t="s">
        <v>94</v>
      </c>
      <c r="D112" s="10">
        <v>11440</v>
      </c>
      <c r="E112" s="25"/>
      <c r="F112" s="25"/>
      <c r="G112" s="25"/>
      <c r="H112" s="25"/>
      <c r="I112" s="25"/>
      <c r="J112" s="25"/>
      <c r="K112" s="25">
        <v>600</v>
      </c>
      <c r="L112" s="25"/>
      <c r="M112" s="25"/>
      <c r="N112" s="25"/>
      <c r="O112" s="25"/>
      <c r="P112" s="25"/>
      <c r="Q112" s="25">
        <f t="shared" si="2"/>
        <v>12040</v>
      </c>
    </row>
    <row r="113" spans="1:17" ht="15">
      <c r="A113" s="7" t="s">
        <v>77</v>
      </c>
      <c r="B113" s="14">
        <v>3</v>
      </c>
      <c r="C113" s="9" t="s">
        <v>122</v>
      </c>
      <c r="D113" s="10">
        <v>10000</v>
      </c>
      <c r="E113" s="25"/>
      <c r="F113" s="25">
        <v>20000</v>
      </c>
      <c r="G113" s="25"/>
      <c r="H113" s="25"/>
      <c r="I113" s="25"/>
      <c r="J113" s="25"/>
      <c r="K113" s="25"/>
      <c r="L113" s="25"/>
      <c r="M113" s="25"/>
      <c r="N113" s="25"/>
      <c r="O113" s="25">
        <v>-9100</v>
      </c>
      <c r="P113" s="25"/>
      <c r="Q113" s="25">
        <f t="shared" si="2"/>
        <v>20900</v>
      </c>
    </row>
    <row r="114" spans="1:17" ht="15">
      <c r="A114" s="7" t="s">
        <v>75</v>
      </c>
      <c r="B114" s="14">
        <v>3</v>
      </c>
      <c r="C114" s="9" t="s">
        <v>120</v>
      </c>
      <c r="D114" s="10">
        <v>31200</v>
      </c>
      <c r="E114" s="25"/>
      <c r="F114" s="25"/>
      <c r="G114" s="25"/>
      <c r="H114" s="25"/>
      <c r="I114" s="25"/>
      <c r="J114" s="25"/>
      <c r="K114" s="25">
        <v>-4050</v>
      </c>
      <c r="L114" s="25"/>
      <c r="M114" s="25"/>
      <c r="N114" s="25">
        <v>-1200</v>
      </c>
      <c r="O114" s="25"/>
      <c r="P114" s="25"/>
      <c r="Q114" s="25">
        <f t="shared" si="2"/>
        <v>25950</v>
      </c>
    </row>
    <row r="115" spans="1:17" ht="15">
      <c r="A115" s="7" t="s">
        <v>57</v>
      </c>
      <c r="B115" s="14">
        <v>3</v>
      </c>
      <c r="C115" s="9" t="s">
        <v>102</v>
      </c>
      <c r="D115" s="10">
        <v>302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>
        <f t="shared" si="2"/>
        <v>302</v>
      </c>
    </row>
    <row r="116" spans="1:17" ht="15">
      <c r="A116" s="7" t="s">
        <v>65</v>
      </c>
      <c r="B116" s="14">
        <v>3</v>
      </c>
      <c r="C116" s="9" t="s">
        <v>110</v>
      </c>
      <c r="D116" s="10">
        <v>0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>
        <f t="shared" si="2"/>
        <v>0</v>
      </c>
    </row>
    <row r="117" spans="1:17" ht="15">
      <c r="A117" s="7" t="s">
        <v>66</v>
      </c>
      <c r="B117" s="14">
        <v>3</v>
      </c>
      <c r="C117" s="9" t="s">
        <v>111</v>
      </c>
      <c r="D117" s="10">
        <v>13000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>
        <v>-10780</v>
      </c>
      <c r="O117" s="25"/>
      <c r="P117" s="25"/>
      <c r="Q117" s="25">
        <f t="shared" si="2"/>
        <v>2220</v>
      </c>
    </row>
    <row r="118" spans="1:17" ht="15">
      <c r="A118" s="7" t="s">
        <v>67</v>
      </c>
      <c r="B118" s="14">
        <v>3</v>
      </c>
      <c r="C118" s="9" t="s">
        <v>112</v>
      </c>
      <c r="D118" s="10">
        <v>1976</v>
      </c>
      <c r="E118" s="25"/>
      <c r="F118" s="25"/>
      <c r="G118" s="25"/>
      <c r="H118" s="25"/>
      <c r="I118" s="25"/>
      <c r="J118" s="25"/>
      <c r="K118" s="25">
        <v>800</v>
      </c>
      <c r="L118" s="25"/>
      <c r="M118" s="25"/>
      <c r="N118" s="25">
        <v>-1276</v>
      </c>
      <c r="O118" s="25"/>
      <c r="P118" s="25"/>
      <c r="Q118" s="25">
        <f t="shared" si="2"/>
        <v>1500</v>
      </c>
    </row>
    <row r="119" spans="1:19" ht="15">
      <c r="A119" s="21"/>
      <c r="B119" s="14"/>
      <c r="C119" s="11"/>
      <c r="D119" s="12">
        <f>SUM(D102:D118)</f>
        <v>1082758</v>
      </c>
      <c r="E119" s="12">
        <f>SUM(E102:E117)</f>
        <v>0</v>
      </c>
      <c r="F119" s="12">
        <f aca="true" t="shared" si="5" ref="F119:P119">SUM(F102:F118)</f>
        <v>92742</v>
      </c>
      <c r="G119" s="12">
        <f t="shared" si="5"/>
        <v>0</v>
      </c>
      <c r="H119" s="12">
        <f t="shared" si="5"/>
        <v>0</v>
      </c>
      <c r="I119" s="12">
        <f t="shared" si="5"/>
        <v>0</v>
      </c>
      <c r="J119" s="12">
        <f t="shared" si="5"/>
        <v>0</v>
      </c>
      <c r="K119" s="12">
        <f t="shared" si="5"/>
        <v>-14443</v>
      </c>
      <c r="L119" s="12">
        <f t="shared" si="5"/>
        <v>-15180</v>
      </c>
      <c r="M119" s="12">
        <f t="shared" si="5"/>
        <v>19850</v>
      </c>
      <c r="N119" s="12">
        <f t="shared" si="5"/>
        <v>-44311</v>
      </c>
      <c r="O119" s="12">
        <f t="shared" si="5"/>
        <v>6400</v>
      </c>
      <c r="P119" s="12">
        <f t="shared" si="5"/>
        <v>-33653</v>
      </c>
      <c r="Q119" s="36">
        <f t="shared" si="2"/>
        <v>1094163</v>
      </c>
      <c r="S119" s="26"/>
    </row>
    <row r="120" spans="1:17" ht="15">
      <c r="A120" s="7" t="s">
        <v>38</v>
      </c>
      <c r="B120" s="14">
        <v>4</v>
      </c>
      <c r="C120" s="9" t="s">
        <v>83</v>
      </c>
      <c r="D120" s="10">
        <v>381910</v>
      </c>
      <c r="E120" s="25"/>
      <c r="F120" s="25">
        <v>-1314</v>
      </c>
      <c r="G120" s="25"/>
      <c r="H120" s="25"/>
      <c r="I120" s="25"/>
      <c r="J120" s="25"/>
      <c r="K120" s="25">
        <v>-300</v>
      </c>
      <c r="L120" s="25"/>
      <c r="M120" s="25">
        <v>-1750</v>
      </c>
      <c r="N120" s="25"/>
      <c r="O120" s="25"/>
      <c r="P120" s="25">
        <v>-13067</v>
      </c>
      <c r="Q120" s="25">
        <f t="shared" si="2"/>
        <v>365479</v>
      </c>
    </row>
    <row r="121" spans="1:17" ht="15">
      <c r="A121" s="7" t="s">
        <v>74</v>
      </c>
      <c r="B121" s="14">
        <v>4</v>
      </c>
      <c r="C121" s="9" t="s">
        <v>119</v>
      </c>
      <c r="D121" s="10">
        <v>22660</v>
      </c>
      <c r="E121" s="25"/>
      <c r="F121" s="25">
        <v>950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>
        <v>2000</v>
      </c>
      <c r="Q121" s="25">
        <f t="shared" si="2"/>
        <v>25610</v>
      </c>
    </row>
    <row r="122" spans="1:17" ht="15">
      <c r="A122" s="7" t="s">
        <v>39</v>
      </c>
      <c r="B122" s="14">
        <v>4</v>
      </c>
      <c r="C122" s="9" t="s">
        <v>84</v>
      </c>
      <c r="D122" s="10">
        <v>1626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>
        <f t="shared" si="2"/>
        <v>1626</v>
      </c>
    </row>
    <row r="123" spans="1:17" ht="15">
      <c r="A123" s="7" t="s">
        <v>41</v>
      </c>
      <c r="B123" s="14">
        <v>4</v>
      </c>
      <c r="C123" s="9" t="s">
        <v>86</v>
      </c>
      <c r="D123" s="10">
        <v>11196</v>
      </c>
      <c r="E123" s="25"/>
      <c r="F123" s="25">
        <v>678</v>
      </c>
      <c r="G123" s="25"/>
      <c r="H123" s="25"/>
      <c r="I123" s="25"/>
      <c r="J123" s="25"/>
      <c r="K123" s="25">
        <v>-434</v>
      </c>
      <c r="L123" s="25"/>
      <c r="M123" s="25"/>
      <c r="N123" s="25">
        <v>-3445</v>
      </c>
      <c r="O123" s="25"/>
      <c r="P123" s="25"/>
      <c r="Q123" s="25">
        <f t="shared" si="2"/>
        <v>7995</v>
      </c>
    </row>
    <row r="124" spans="1:17" ht="15">
      <c r="A124" s="7" t="s">
        <v>42</v>
      </c>
      <c r="B124" s="14">
        <v>4</v>
      </c>
      <c r="C124" s="9" t="s">
        <v>87</v>
      </c>
      <c r="D124" s="10">
        <v>0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>
        <f t="shared" si="2"/>
        <v>0</v>
      </c>
    </row>
    <row r="125" spans="1:17" ht="15">
      <c r="A125" s="7" t="s">
        <v>44</v>
      </c>
      <c r="B125" s="14">
        <v>4</v>
      </c>
      <c r="C125" s="9" t="s">
        <v>89</v>
      </c>
      <c r="D125" s="10">
        <v>28841</v>
      </c>
      <c r="E125" s="25"/>
      <c r="F125" s="25">
        <v>200</v>
      </c>
      <c r="G125" s="25"/>
      <c r="H125" s="25"/>
      <c r="I125" s="25"/>
      <c r="J125" s="25"/>
      <c r="K125" s="25">
        <v>140</v>
      </c>
      <c r="L125" s="25"/>
      <c r="M125" s="25"/>
      <c r="N125" s="25">
        <v>-7730</v>
      </c>
      <c r="O125" s="25"/>
      <c r="P125" s="25"/>
      <c r="Q125" s="25">
        <f t="shared" si="2"/>
        <v>21451</v>
      </c>
    </row>
    <row r="126" spans="1:17" ht="15">
      <c r="A126" s="7" t="s">
        <v>45</v>
      </c>
      <c r="B126" s="14">
        <v>4</v>
      </c>
      <c r="C126" s="9" t="s">
        <v>90</v>
      </c>
      <c r="D126" s="10">
        <v>129218</v>
      </c>
      <c r="E126" s="25"/>
      <c r="F126" s="25">
        <v>16510</v>
      </c>
      <c r="G126" s="25"/>
      <c r="H126" s="25"/>
      <c r="I126" s="25"/>
      <c r="J126" s="25"/>
      <c r="K126" s="25">
        <v>-1350</v>
      </c>
      <c r="L126" s="25"/>
      <c r="M126" s="25">
        <v>18260</v>
      </c>
      <c r="N126" s="25">
        <v>-1000</v>
      </c>
      <c r="O126" s="25">
        <v>-4000</v>
      </c>
      <c r="P126" s="25">
        <v>7322</v>
      </c>
      <c r="Q126" s="25">
        <f t="shared" si="2"/>
        <v>164960</v>
      </c>
    </row>
    <row r="127" spans="1:17" ht="15">
      <c r="A127" s="7" t="s">
        <v>46</v>
      </c>
      <c r="B127" s="14">
        <v>4</v>
      </c>
      <c r="C127" s="9" t="s">
        <v>91</v>
      </c>
      <c r="D127" s="10">
        <v>27260</v>
      </c>
      <c r="E127" s="25"/>
      <c r="F127" s="25">
        <v>20585</v>
      </c>
      <c r="G127" s="25"/>
      <c r="H127" s="25"/>
      <c r="I127" s="25"/>
      <c r="J127" s="25"/>
      <c r="K127" s="25">
        <v>280</v>
      </c>
      <c r="L127" s="25"/>
      <c r="M127" s="25"/>
      <c r="N127" s="25">
        <v>-4763</v>
      </c>
      <c r="O127" s="25"/>
      <c r="P127" s="25"/>
      <c r="Q127" s="25">
        <f t="shared" si="2"/>
        <v>43362</v>
      </c>
    </row>
    <row r="128" spans="1:17" ht="15">
      <c r="A128" s="7" t="s">
        <v>47</v>
      </c>
      <c r="B128" s="14">
        <v>4</v>
      </c>
      <c r="C128" s="9" t="s">
        <v>92</v>
      </c>
      <c r="D128" s="10">
        <v>0</v>
      </c>
      <c r="E128" s="25"/>
      <c r="F128" s="25">
        <v>100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>
        <f t="shared" si="2"/>
        <v>100</v>
      </c>
    </row>
    <row r="129" spans="1:17" ht="15">
      <c r="A129" s="7" t="s">
        <v>48</v>
      </c>
      <c r="B129" s="14">
        <v>4</v>
      </c>
      <c r="C129" s="9" t="s">
        <v>93</v>
      </c>
      <c r="D129" s="10">
        <v>0</v>
      </c>
      <c r="E129" s="25"/>
      <c r="F129" s="25"/>
      <c r="G129" s="25"/>
      <c r="H129" s="25"/>
      <c r="I129" s="25"/>
      <c r="J129" s="25"/>
      <c r="K129" s="25"/>
      <c r="L129" s="25"/>
      <c r="M129" s="25">
        <v>1248</v>
      </c>
      <c r="N129" s="25"/>
      <c r="O129" s="25"/>
      <c r="P129" s="25"/>
      <c r="Q129" s="25">
        <f t="shared" si="2"/>
        <v>1248</v>
      </c>
    </row>
    <row r="130" spans="1:17" ht="15">
      <c r="A130" s="7" t="s">
        <v>49</v>
      </c>
      <c r="B130" s="14">
        <v>4</v>
      </c>
      <c r="C130" s="9" t="s">
        <v>94</v>
      </c>
      <c r="D130" s="10">
        <v>2389</v>
      </c>
      <c r="E130" s="25"/>
      <c r="F130" s="25">
        <v>400</v>
      </c>
      <c r="G130" s="25"/>
      <c r="H130" s="25"/>
      <c r="I130" s="25"/>
      <c r="J130" s="25"/>
      <c r="K130" s="25">
        <v>80</v>
      </c>
      <c r="L130" s="25"/>
      <c r="M130" s="25"/>
      <c r="N130" s="25"/>
      <c r="O130" s="25"/>
      <c r="P130" s="25"/>
      <c r="Q130" s="25">
        <f t="shared" si="2"/>
        <v>2869</v>
      </c>
    </row>
    <row r="131" spans="1:17" ht="15">
      <c r="A131" s="7" t="s">
        <v>76</v>
      </c>
      <c r="B131" s="14">
        <v>4</v>
      </c>
      <c r="C131" s="9" t="s">
        <v>121</v>
      </c>
      <c r="D131" s="10">
        <v>50000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>
        <v>-1200</v>
      </c>
      <c r="Q131" s="25">
        <f t="shared" si="2"/>
        <v>48800</v>
      </c>
    </row>
    <row r="132" spans="1:17" ht="15">
      <c r="A132" s="7" t="s">
        <v>77</v>
      </c>
      <c r="B132" s="14">
        <v>4</v>
      </c>
      <c r="C132" s="9" t="s">
        <v>122</v>
      </c>
      <c r="D132" s="10">
        <v>226110</v>
      </c>
      <c r="E132" s="25"/>
      <c r="F132" s="25"/>
      <c r="G132" s="25"/>
      <c r="H132" s="25">
        <v>-16000</v>
      </c>
      <c r="I132" s="25"/>
      <c r="J132" s="25"/>
      <c r="K132" s="25">
        <v>-5000</v>
      </c>
      <c r="L132" s="25"/>
      <c r="M132" s="25">
        <v>60000</v>
      </c>
      <c r="N132" s="25">
        <v>20000</v>
      </c>
      <c r="O132" s="25">
        <v>10000</v>
      </c>
      <c r="P132" s="25"/>
      <c r="Q132" s="25">
        <f t="shared" si="2"/>
        <v>295110</v>
      </c>
    </row>
    <row r="133" spans="1:17" ht="15">
      <c r="A133" s="7" t="s">
        <v>78</v>
      </c>
      <c r="B133" s="14">
        <v>4</v>
      </c>
      <c r="C133" s="9" t="s">
        <v>123</v>
      </c>
      <c r="D133" s="10">
        <v>50000</v>
      </c>
      <c r="E133" s="25"/>
      <c r="F133" s="25">
        <v>5000</v>
      </c>
      <c r="G133" s="25"/>
      <c r="H133" s="25"/>
      <c r="I133" s="25"/>
      <c r="J133" s="25"/>
      <c r="K133" s="25">
        <v>5000</v>
      </c>
      <c r="L133" s="25"/>
      <c r="M133" s="25"/>
      <c r="N133" s="25">
        <v>400</v>
      </c>
      <c r="O133" s="25"/>
      <c r="P133" s="25"/>
      <c r="Q133" s="25">
        <f t="shared" si="2"/>
        <v>60400</v>
      </c>
    </row>
    <row r="134" spans="1:17" ht="15">
      <c r="A134" s="7" t="s">
        <v>79</v>
      </c>
      <c r="B134" s="14">
        <v>4</v>
      </c>
      <c r="C134" s="9" t="s">
        <v>124</v>
      </c>
      <c r="D134" s="10">
        <v>100000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25">
        <v>-4000</v>
      </c>
      <c r="O134" s="25">
        <v>7000</v>
      </c>
      <c r="P134" s="25">
        <v>4078</v>
      </c>
      <c r="Q134" s="25">
        <f t="shared" si="2"/>
        <v>107078</v>
      </c>
    </row>
    <row r="135" spans="1:17" ht="15">
      <c r="A135" s="7" t="s">
        <v>75</v>
      </c>
      <c r="B135" s="14">
        <v>4</v>
      </c>
      <c r="C135" s="9" t="s">
        <v>120</v>
      </c>
      <c r="D135" s="10">
        <v>60000</v>
      </c>
      <c r="E135" s="25"/>
      <c r="F135" s="25">
        <v>5550</v>
      </c>
      <c r="G135" s="25"/>
      <c r="H135" s="25"/>
      <c r="I135" s="25"/>
      <c r="J135" s="25"/>
      <c r="K135" s="25">
        <v>-200</v>
      </c>
      <c r="L135" s="25"/>
      <c r="M135" s="25"/>
      <c r="N135" s="25">
        <v>2080</v>
      </c>
      <c r="O135" s="25"/>
      <c r="P135" s="25"/>
      <c r="Q135" s="25">
        <f t="shared" si="2"/>
        <v>67430</v>
      </c>
    </row>
    <row r="136" spans="1:17" ht="15">
      <c r="A136" s="7" t="s">
        <v>57</v>
      </c>
      <c r="B136" s="14">
        <v>4</v>
      </c>
      <c r="C136" s="9" t="s">
        <v>102</v>
      </c>
      <c r="D136" s="10">
        <v>0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>
        <f t="shared" si="2"/>
        <v>0</v>
      </c>
    </row>
    <row r="137" spans="1:17" ht="15">
      <c r="A137" s="7" t="s">
        <v>65</v>
      </c>
      <c r="B137" s="14">
        <v>4</v>
      </c>
      <c r="C137" s="9" t="s">
        <v>110</v>
      </c>
      <c r="D137" s="10">
        <v>825</v>
      </c>
      <c r="E137" s="25"/>
      <c r="F137" s="25"/>
      <c r="G137" s="25"/>
      <c r="H137" s="25"/>
      <c r="I137" s="25"/>
      <c r="J137" s="25"/>
      <c r="K137" s="25">
        <v>850</v>
      </c>
      <c r="L137" s="25"/>
      <c r="M137" s="25"/>
      <c r="N137" s="25">
        <v>-112</v>
      </c>
      <c r="O137" s="25"/>
      <c r="P137" s="25"/>
      <c r="Q137" s="25">
        <f t="shared" si="2"/>
        <v>1563</v>
      </c>
    </row>
    <row r="138" spans="1:17" ht="15">
      <c r="A138" s="7" t="s">
        <v>66</v>
      </c>
      <c r="B138" s="14">
        <v>4</v>
      </c>
      <c r="C138" s="9" t="s">
        <v>111</v>
      </c>
      <c r="D138" s="10">
        <v>500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25">
        <v>-304</v>
      </c>
      <c r="O138" s="25"/>
      <c r="P138" s="25"/>
      <c r="Q138" s="25">
        <f t="shared" si="2"/>
        <v>196</v>
      </c>
    </row>
    <row r="139" spans="1:17" ht="15">
      <c r="A139" s="7" t="s">
        <v>67</v>
      </c>
      <c r="B139" s="14">
        <v>4</v>
      </c>
      <c r="C139" s="9" t="s">
        <v>112</v>
      </c>
      <c r="D139" s="10">
        <v>1235</v>
      </c>
      <c r="E139" s="25"/>
      <c r="F139" s="25"/>
      <c r="G139" s="25"/>
      <c r="H139" s="25"/>
      <c r="I139" s="25"/>
      <c r="J139" s="25"/>
      <c r="K139" s="25">
        <v>500</v>
      </c>
      <c r="L139" s="25"/>
      <c r="M139" s="25"/>
      <c r="N139" s="25">
        <v>-669</v>
      </c>
      <c r="O139" s="25"/>
      <c r="P139" s="25"/>
      <c r="Q139" s="25">
        <f t="shared" si="2"/>
        <v>1066</v>
      </c>
    </row>
    <row r="140" spans="1:17" ht="15">
      <c r="A140" s="7" t="s">
        <v>73</v>
      </c>
      <c r="B140" s="14">
        <v>4</v>
      </c>
      <c r="C140" s="9" t="s">
        <v>118</v>
      </c>
      <c r="D140" s="10">
        <v>0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>
        <f t="shared" si="2"/>
        <v>0</v>
      </c>
    </row>
    <row r="141" spans="1:19" ht="15">
      <c r="A141" s="21"/>
      <c r="B141" s="14"/>
      <c r="C141" s="11"/>
      <c r="D141" s="12">
        <f>SUM(D120:D140)</f>
        <v>1093770</v>
      </c>
      <c r="E141" s="12">
        <f>SUM(E120:E138)</f>
        <v>0</v>
      </c>
      <c r="F141" s="12">
        <f>SUM(F120:F140)</f>
        <v>48659</v>
      </c>
      <c r="G141" s="12">
        <f aca="true" t="shared" si="6" ref="G141:P141">SUM(G120:G140)</f>
        <v>0</v>
      </c>
      <c r="H141" s="12">
        <f t="shared" si="6"/>
        <v>-16000</v>
      </c>
      <c r="I141" s="12">
        <f t="shared" si="6"/>
        <v>0</v>
      </c>
      <c r="J141" s="12">
        <f t="shared" si="6"/>
        <v>0</v>
      </c>
      <c r="K141" s="12">
        <f t="shared" si="6"/>
        <v>-434</v>
      </c>
      <c r="L141" s="12">
        <f t="shared" si="6"/>
        <v>0</v>
      </c>
      <c r="M141" s="12">
        <f t="shared" si="6"/>
        <v>77758</v>
      </c>
      <c r="N141" s="12">
        <f t="shared" si="6"/>
        <v>457</v>
      </c>
      <c r="O141" s="12">
        <f t="shared" si="6"/>
        <v>13000</v>
      </c>
      <c r="P141" s="12">
        <f t="shared" si="6"/>
        <v>-867</v>
      </c>
      <c r="Q141" s="36">
        <f t="shared" si="2"/>
        <v>1216343</v>
      </c>
      <c r="S141" s="26"/>
    </row>
    <row r="142" spans="1:17" ht="15">
      <c r="A142" s="7" t="s">
        <v>38</v>
      </c>
      <c r="B142" s="14">
        <v>5</v>
      </c>
      <c r="C142" s="9" t="s">
        <v>83</v>
      </c>
      <c r="D142" s="10">
        <v>234012</v>
      </c>
      <c r="E142" s="25"/>
      <c r="F142" s="25">
        <v>11268</v>
      </c>
      <c r="G142" s="25"/>
      <c r="H142" s="25">
        <v>25000</v>
      </c>
      <c r="I142" s="25"/>
      <c r="J142" s="25"/>
      <c r="K142" s="25">
        <v>13564</v>
      </c>
      <c r="L142" s="25"/>
      <c r="M142" s="25"/>
      <c r="N142" s="25"/>
      <c r="O142" s="25"/>
      <c r="P142" s="25">
        <v>-7404</v>
      </c>
      <c r="Q142" s="25">
        <f t="shared" si="2"/>
        <v>276440</v>
      </c>
    </row>
    <row r="143" spans="1:17" ht="15">
      <c r="A143" s="7" t="s">
        <v>74</v>
      </c>
      <c r="B143" s="14">
        <v>5</v>
      </c>
      <c r="C143" s="9" t="s">
        <v>119</v>
      </c>
      <c r="D143" s="10">
        <v>13000</v>
      </c>
      <c r="E143" s="25"/>
      <c r="F143" s="25"/>
      <c r="G143" s="25"/>
      <c r="H143" s="25"/>
      <c r="I143" s="25"/>
      <c r="J143" s="25"/>
      <c r="K143" s="25">
        <v>-3000</v>
      </c>
      <c r="L143" s="25">
        <v>-500</v>
      </c>
      <c r="M143" s="25"/>
      <c r="N143" s="25"/>
      <c r="O143" s="25"/>
      <c r="P143" s="25"/>
      <c r="Q143" s="25">
        <f t="shared" si="2"/>
        <v>9500</v>
      </c>
    </row>
    <row r="144" spans="1:17" ht="15">
      <c r="A144" s="7" t="s">
        <v>39</v>
      </c>
      <c r="B144" s="14">
        <v>5</v>
      </c>
      <c r="C144" s="9" t="s">
        <v>84</v>
      </c>
      <c r="D144" s="10">
        <v>10526</v>
      </c>
      <c r="E144" s="25"/>
      <c r="F144" s="25"/>
      <c r="G144" s="25"/>
      <c r="H144" s="25"/>
      <c r="I144" s="25"/>
      <c r="J144" s="25"/>
      <c r="K144" s="25">
        <v>-900</v>
      </c>
      <c r="L144" s="25"/>
      <c r="M144" s="25"/>
      <c r="N144" s="25">
        <v>-5000</v>
      </c>
      <c r="O144" s="25"/>
      <c r="P144" s="25"/>
      <c r="Q144" s="25">
        <f t="shared" si="2"/>
        <v>4626</v>
      </c>
    </row>
    <row r="145" spans="1:17" ht="15">
      <c r="A145" s="7" t="s">
        <v>41</v>
      </c>
      <c r="B145" s="14">
        <v>5</v>
      </c>
      <c r="C145" s="9" t="s">
        <v>86</v>
      </c>
      <c r="D145" s="10">
        <v>18800</v>
      </c>
      <c r="E145" s="25"/>
      <c r="F145" s="25"/>
      <c r="G145" s="25"/>
      <c r="H145" s="25"/>
      <c r="I145" s="25"/>
      <c r="J145" s="25"/>
      <c r="K145" s="25">
        <v>-434</v>
      </c>
      <c r="L145" s="25">
        <v>-1000</v>
      </c>
      <c r="M145" s="25">
        <v>-9500</v>
      </c>
      <c r="N145" s="25">
        <v>-2500</v>
      </c>
      <c r="O145" s="25"/>
      <c r="P145" s="25">
        <v>355</v>
      </c>
      <c r="Q145" s="25">
        <f t="shared" si="2"/>
        <v>5721</v>
      </c>
    </row>
    <row r="146" spans="1:17" ht="15">
      <c r="A146" s="7" t="s">
        <v>43</v>
      </c>
      <c r="B146" s="14">
        <v>5</v>
      </c>
      <c r="C146" s="9" t="s">
        <v>88</v>
      </c>
      <c r="D146" s="10">
        <v>0</v>
      </c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>
        <f t="shared" si="2"/>
        <v>0</v>
      </c>
    </row>
    <row r="147" spans="1:17" ht="15">
      <c r="A147" s="7" t="s">
        <v>44</v>
      </c>
      <c r="B147" s="14">
        <v>5</v>
      </c>
      <c r="C147" s="9" t="s">
        <v>89</v>
      </c>
      <c r="D147" s="10">
        <v>20030</v>
      </c>
      <c r="E147" s="25"/>
      <c r="F147" s="25"/>
      <c r="G147" s="25"/>
      <c r="H147" s="25"/>
      <c r="I147" s="25"/>
      <c r="J147" s="25"/>
      <c r="K147" s="25">
        <v>-11000</v>
      </c>
      <c r="L147" s="25"/>
      <c r="M147" s="25"/>
      <c r="N147" s="25">
        <v>-8800</v>
      </c>
      <c r="O147" s="25"/>
      <c r="P147" s="25"/>
      <c r="Q147" s="25">
        <f t="shared" si="2"/>
        <v>230</v>
      </c>
    </row>
    <row r="148" spans="1:17" ht="15">
      <c r="A148" s="7" t="s">
        <v>45</v>
      </c>
      <c r="B148" s="14">
        <v>5</v>
      </c>
      <c r="C148" s="9" t="s">
        <v>90</v>
      </c>
      <c r="D148" s="10">
        <v>10000</v>
      </c>
      <c r="E148" s="25"/>
      <c r="F148" s="25"/>
      <c r="G148" s="25"/>
      <c r="H148" s="25"/>
      <c r="I148" s="25"/>
      <c r="J148" s="25"/>
      <c r="K148" s="25">
        <v>-9850</v>
      </c>
      <c r="L148" s="25"/>
      <c r="M148" s="25"/>
      <c r="N148" s="25">
        <v>0</v>
      </c>
      <c r="O148" s="25"/>
      <c r="P148" s="25"/>
      <c r="Q148" s="25">
        <f t="shared" si="2"/>
        <v>150</v>
      </c>
    </row>
    <row r="149" spans="1:17" ht="15">
      <c r="A149" s="7" t="s">
        <v>46</v>
      </c>
      <c r="B149" s="14">
        <v>5</v>
      </c>
      <c r="C149" s="9" t="s">
        <v>91</v>
      </c>
      <c r="D149" s="10">
        <v>20076</v>
      </c>
      <c r="E149" s="25"/>
      <c r="F149" s="25">
        <v>8870</v>
      </c>
      <c r="G149" s="25"/>
      <c r="H149" s="25"/>
      <c r="I149" s="25"/>
      <c r="J149" s="25"/>
      <c r="K149" s="25">
        <v>-1211</v>
      </c>
      <c r="L149" s="25"/>
      <c r="M149" s="25">
        <v>-6333</v>
      </c>
      <c r="N149" s="25">
        <v>-5385</v>
      </c>
      <c r="O149" s="25"/>
      <c r="P149" s="25"/>
      <c r="Q149" s="25">
        <f t="shared" si="2"/>
        <v>16017</v>
      </c>
    </row>
    <row r="150" spans="1:17" ht="15">
      <c r="A150" s="7" t="s">
        <v>47</v>
      </c>
      <c r="B150" s="14">
        <v>5</v>
      </c>
      <c r="C150" s="9" t="s">
        <v>92</v>
      </c>
      <c r="D150" s="10">
        <v>0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>
        <f t="shared" si="2"/>
        <v>0</v>
      </c>
    </row>
    <row r="151" spans="1:17" ht="15">
      <c r="A151" s="7" t="s">
        <v>48</v>
      </c>
      <c r="B151" s="14">
        <v>5</v>
      </c>
      <c r="C151" s="9" t="s">
        <v>93</v>
      </c>
      <c r="D151" s="10"/>
      <c r="E151" s="25"/>
      <c r="F151" s="25"/>
      <c r="G151" s="25"/>
      <c r="H151" s="25"/>
      <c r="I151" s="25"/>
      <c r="J151" s="25"/>
      <c r="K151" s="25"/>
      <c r="L151" s="25"/>
      <c r="M151" s="25">
        <v>96</v>
      </c>
      <c r="N151" s="25"/>
      <c r="O151" s="25"/>
      <c r="P151" s="25"/>
      <c r="Q151" s="25"/>
    </row>
    <row r="152" spans="1:17" ht="15">
      <c r="A152" s="7" t="s">
        <v>77</v>
      </c>
      <c r="B152" s="14">
        <v>5</v>
      </c>
      <c r="C152" s="9" t="s">
        <v>122</v>
      </c>
      <c r="D152" s="10">
        <v>0</v>
      </c>
      <c r="E152" s="25"/>
      <c r="F152" s="25"/>
      <c r="G152" s="25"/>
      <c r="H152" s="25"/>
      <c r="I152" s="25"/>
      <c r="J152" s="25"/>
      <c r="K152" s="25">
        <v>10000</v>
      </c>
      <c r="L152" s="25"/>
      <c r="M152" s="25"/>
      <c r="N152" s="25">
        <v>0</v>
      </c>
      <c r="O152" s="25">
        <v>-10000</v>
      </c>
      <c r="P152" s="25"/>
      <c r="Q152" s="25">
        <f aca="true" t="shared" si="7" ref="Q152:Q173">SUM(D152:P152)</f>
        <v>0</v>
      </c>
    </row>
    <row r="153" spans="1:17" ht="15">
      <c r="A153" s="7" t="s">
        <v>78</v>
      </c>
      <c r="B153" s="14">
        <v>5</v>
      </c>
      <c r="C153" s="9" t="s">
        <v>123</v>
      </c>
      <c r="D153" s="10"/>
      <c r="E153" s="25"/>
      <c r="F153" s="25"/>
      <c r="G153" s="25"/>
      <c r="H153" s="25"/>
      <c r="I153" s="25"/>
      <c r="J153" s="25"/>
      <c r="K153" s="25"/>
      <c r="L153" s="25"/>
      <c r="M153" s="25"/>
      <c r="N153" s="25">
        <v>0</v>
      </c>
      <c r="O153" s="25"/>
      <c r="P153" s="25"/>
      <c r="Q153" s="25"/>
    </row>
    <row r="154" spans="1:17" ht="15">
      <c r="A154" s="7" t="s">
        <v>79</v>
      </c>
      <c r="B154" s="14">
        <v>5</v>
      </c>
      <c r="C154" s="9" t="s">
        <v>124</v>
      </c>
      <c r="D154" s="10"/>
      <c r="E154" s="25"/>
      <c r="F154" s="25"/>
      <c r="G154" s="25"/>
      <c r="H154" s="25"/>
      <c r="I154" s="25"/>
      <c r="J154" s="25"/>
      <c r="K154" s="25"/>
      <c r="L154" s="25"/>
      <c r="M154" s="25"/>
      <c r="N154" s="25">
        <v>0</v>
      </c>
      <c r="O154" s="25"/>
      <c r="P154" s="25"/>
      <c r="Q154" s="25"/>
    </row>
    <row r="155" spans="1:17" ht="15">
      <c r="A155" s="7" t="s">
        <v>75</v>
      </c>
      <c r="B155" s="14">
        <v>5</v>
      </c>
      <c r="C155" s="9" t="s">
        <v>120</v>
      </c>
      <c r="D155" s="10">
        <v>49300</v>
      </c>
      <c r="E155" s="25"/>
      <c r="F155" s="25"/>
      <c r="G155" s="25"/>
      <c r="H155" s="25"/>
      <c r="I155" s="25"/>
      <c r="J155" s="25"/>
      <c r="K155" s="25">
        <v>-15075</v>
      </c>
      <c r="L155" s="25"/>
      <c r="M155" s="25">
        <v>-3447</v>
      </c>
      <c r="N155" s="25">
        <v>-10020</v>
      </c>
      <c r="O155" s="25"/>
      <c r="P155" s="25"/>
      <c r="Q155" s="25">
        <f t="shared" si="7"/>
        <v>20758</v>
      </c>
    </row>
    <row r="156" spans="1:17" ht="15">
      <c r="A156" s="7" t="s">
        <v>65</v>
      </c>
      <c r="B156" s="14">
        <v>5</v>
      </c>
      <c r="C156" s="9" t="s">
        <v>110</v>
      </c>
      <c r="D156" s="10">
        <v>1000</v>
      </c>
      <c r="E156" s="25"/>
      <c r="F156" s="25"/>
      <c r="G156" s="25"/>
      <c r="H156" s="25"/>
      <c r="I156" s="25"/>
      <c r="J156" s="25"/>
      <c r="K156" s="25">
        <v>-907</v>
      </c>
      <c r="L156" s="25"/>
      <c r="M156" s="25"/>
      <c r="N156" s="25">
        <v>-93</v>
      </c>
      <c r="O156" s="25"/>
      <c r="P156" s="25"/>
      <c r="Q156" s="25">
        <f t="shared" si="7"/>
        <v>0</v>
      </c>
    </row>
    <row r="157" spans="1:17" ht="15">
      <c r="A157" s="7" t="s">
        <v>66</v>
      </c>
      <c r="B157" s="14">
        <v>5</v>
      </c>
      <c r="C157" s="9" t="s">
        <v>111</v>
      </c>
      <c r="D157" s="10">
        <v>8200</v>
      </c>
      <c r="E157" s="25"/>
      <c r="F157" s="25"/>
      <c r="G157" s="25"/>
      <c r="H157" s="25"/>
      <c r="I157" s="25"/>
      <c r="J157" s="25"/>
      <c r="K157" s="25">
        <v>-5200</v>
      </c>
      <c r="L157" s="25"/>
      <c r="M157" s="25">
        <v>-2000</v>
      </c>
      <c r="N157" s="25">
        <v>-1000</v>
      </c>
      <c r="O157" s="25"/>
      <c r="P157" s="25"/>
      <c r="Q157" s="25">
        <f t="shared" si="7"/>
        <v>0</v>
      </c>
    </row>
    <row r="158" spans="1:17" ht="15">
      <c r="A158" s="7" t="s">
        <v>67</v>
      </c>
      <c r="B158" s="14">
        <v>5</v>
      </c>
      <c r="C158" s="9" t="s">
        <v>112</v>
      </c>
      <c r="D158" s="10">
        <v>2500</v>
      </c>
      <c r="E158" s="25"/>
      <c r="F158" s="25"/>
      <c r="G158" s="25"/>
      <c r="H158" s="25"/>
      <c r="I158" s="25"/>
      <c r="J158" s="25"/>
      <c r="K158" s="25">
        <v>-150</v>
      </c>
      <c r="L158" s="25"/>
      <c r="M158" s="25">
        <v>-2220</v>
      </c>
      <c r="N158" s="25">
        <v>130</v>
      </c>
      <c r="O158" s="25"/>
      <c r="P158" s="25"/>
      <c r="Q158" s="25">
        <f t="shared" si="7"/>
        <v>260</v>
      </c>
    </row>
    <row r="159" spans="1:17" ht="15">
      <c r="A159" s="21"/>
      <c r="B159" s="14"/>
      <c r="C159" s="11"/>
      <c r="D159" s="12">
        <f>SUM(D142:D158)</f>
        <v>387444</v>
      </c>
      <c r="E159" s="12">
        <f aca="true" t="shared" si="8" ref="E159:P159">SUM(E142:E158)</f>
        <v>0</v>
      </c>
      <c r="F159" s="12">
        <f t="shared" si="8"/>
        <v>20138</v>
      </c>
      <c r="G159" s="12">
        <f t="shared" si="8"/>
        <v>0</v>
      </c>
      <c r="H159" s="12">
        <f t="shared" si="8"/>
        <v>25000</v>
      </c>
      <c r="I159" s="12">
        <f t="shared" si="8"/>
        <v>0</v>
      </c>
      <c r="J159" s="12">
        <f t="shared" si="8"/>
        <v>0</v>
      </c>
      <c r="K159" s="12">
        <f>SUM(K142:K158)</f>
        <v>-24163</v>
      </c>
      <c r="L159" s="12">
        <f t="shared" si="8"/>
        <v>-1500</v>
      </c>
      <c r="M159" s="12">
        <f t="shared" si="8"/>
        <v>-23404</v>
      </c>
      <c r="N159" s="12">
        <f>SUM(N142:N158)</f>
        <v>-32668</v>
      </c>
      <c r="O159" s="12">
        <f t="shared" si="8"/>
        <v>-10000</v>
      </c>
      <c r="P159" s="12">
        <f t="shared" si="8"/>
        <v>-7049</v>
      </c>
      <c r="Q159" s="36">
        <f t="shared" si="7"/>
        <v>333798</v>
      </c>
    </row>
    <row r="160" spans="1:17" ht="15">
      <c r="A160" s="7" t="s">
        <v>38</v>
      </c>
      <c r="B160" s="14">
        <v>6</v>
      </c>
      <c r="C160" s="9" t="s">
        <v>83</v>
      </c>
      <c r="D160" s="10">
        <v>190066</v>
      </c>
      <c r="E160" s="25"/>
      <c r="F160" s="25">
        <v>-4240</v>
      </c>
      <c r="G160" s="25"/>
      <c r="H160" s="25"/>
      <c r="I160" s="25"/>
      <c r="J160" s="25"/>
      <c r="K160" s="25"/>
      <c r="L160" s="25"/>
      <c r="M160" s="25">
        <v>-3200</v>
      </c>
      <c r="N160" s="25"/>
      <c r="O160" s="25">
        <v>2000</v>
      </c>
      <c r="P160" s="25">
        <v>-20344</v>
      </c>
      <c r="Q160" s="25">
        <f t="shared" si="7"/>
        <v>164282</v>
      </c>
    </row>
    <row r="161" spans="1:17" ht="15">
      <c r="A161" s="7" t="s">
        <v>74</v>
      </c>
      <c r="B161" s="14">
        <v>6</v>
      </c>
      <c r="C161" s="9" t="s">
        <v>119</v>
      </c>
      <c r="D161" s="10">
        <v>0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>
        <f t="shared" si="7"/>
        <v>0</v>
      </c>
    </row>
    <row r="162" spans="1:17" ht="15">
      <c r="A162" s="7" t="s">
        <v>39</v>
      </c>
      <c r="B162" s="14">
        <v>6</v>
      </c>
      <c r="C162" s="9" t="s">
        <v>84</v>
      </c>
      <c r="D162" s="10">
        <v>3200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>
        <f t="shared" si="7"/>
        <v>3200</v>
      </c>
    </row>
    <row r="163" spans="1:17" ht="15">
      <c r="A163" s="7" t="s">
        <v>41</v>
      </c>
      <c r="B163" s="14">
        <v>6</v>
      </c>
      <c r="C163" s="9" t="s">
        <v>86</v>
      </c>
      <c r="D163" s="10">
        <v>1153</v>
      </c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>
        <f t="shared" si="7"/>
        <v>1153</v>
      </c>
    </row>
    <row r="164" spans="1:17" ht="15">
      <c r="A164" s="7" t="s">
        <v>44</v>
      </c>
      <c r="B164" s="14">
        <v>6</v>
      </c>
      <c r="C164" s="9" t="s">
        <v>89</v>
      </c>
      <c r="D164" s="10">
        <v>2764</v>
      </c>
      <c r="E164" s="25"/>
      <c r="F164" s="25">
        <v>2000</v>
      </c>
      <c r="G164" s="25"/>
      <c r="H164" s="25"/>
      <c r="I164" s="25"/>
      <c r="J164" s="25"/>
      <c r="K164" s="25"/>
      <c r="L164" s="25"/>
      <c r="M164" s="25"/>
      <c r="N164" s="25">
        <v>-4528</v>
      </c>
      <c r="O164" s="25"/>
      <c r="P164" s="25"/>
      <c r="Q164" s="25">
        <f t="shared" si="7"/>
        <v>236</v>
      </c>
    </row>
    <row r="165" spans="1:17" ht="15">
      <c r="A165" s="7" t="s">
        <v>45</v>
      </c>
      <c r="B165" s="14">
        <v>6</v>
      </c>
      <c r="C165" s="9" t="s">
        <v>90</v>
      </c>
      <c r="D165" s="10">
        <v>34280</v>
      </c>
      <c r="E165" s="25"/>
      <c r="F165" s="25">
        <v>71030</v>
      </c>
      <c r="G165" s="25"/>
      <c r="H165" s="25"/>
      <c r="I165" s="25"/>
      <c r="J165" s="25"/>
      <c r="K165" s="25"/>
      <c r="L165" s="25"/>
      <c r="M165" s="25">
        <v>-2900</v>
      </c>
      <c r="N165" s="25">
        <v>-12236</v>
      </c>
      <c r="O165" s="25">
        <v>4600</v>
      </c>
      <c r="P165" s="25"/>
      <c r="Q165" s="25">
        <f t="shared" si="7"/>
        <v>94774</v>
      </c>
    </row>
    <row r="166" spans="1:17" ht="15">
      <c r="A166" s="7" t="s">
        <v>46</v>
      </c>
      <c r="B166" s="14">
        <v>6</v>
      </c>
      <c r="C166" s="9" t="s">
        <v>91</v>
      </c>
      <c r="D166" s="10">
        <v>33050</v>
      </c>
      <c r="E166" s="25"/>
      <c r="F166" s="25"/>
      <c r="G166" s="25"/>
      <c r="H166" s="25"/>
      <c r="I166" s="25"/>
      <c r="J166" s="25"/>
      <c r="K166" s="25"/>
      <c r="L166" s="25"/>
      <c r="M166" s="25">
        <v>-6000</v>
      </c>
      <c r="N166" s="25">
        <v>-8950</v>
      </c>
      <c r="O166" s="25"/>
      <c r="P166" s="25"/>
      <c r="Q166" s="25">
        <f t="shared" si="7"/>
        <v>18100</v>
      </c>
    </row>
    <row r="167" spans="1:17" ht="15">
      <c r="A167" s="7" t="s">
        <v>47</v>
      </c>
      <c r="B167" s="14">
        <v>6</v>
      </c>
      <c r="C167" s="9" t="s">
        <v>92</v>
      </c>
      <c r="D167" s="10">
        <v>0</v>
      </c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>
        <f t="shared" si="7"/>
        <v>0</v>
      </c>
    </row>
    <row r="168" spans="1:17" ht="15">
      <c r="A168" s="7" t="s">
        <v>75</v>
      </c>
      <c r="B168" s="14">
        <v>6</v>
      </c>
      <c r="C168" s="9" t="s">
        <v>120</v>
      </c>
      <c r="D168" s="10">
        <v>4760</v>
      </c>
      <c r="E168" s="25"/>
      <c r="F168" s="25"/>
      <c r="G168" s="25"/>
      <c r="H168" s="25"/>
      <c r="I168" s="25"/>
      <c r="J168" s="25"/>
      <c r="K168" s="25"/>
      <c r="L168" s="25"/>
      <c r="M168" s="25">
        <v>-1000</v>
      </c>
      <c r="N168" s="25">
        <v>-1700</v>
      </c>
      <c r="O168" s="25"/>
      <c r="P168" s="25"/>
      <c r="Q168" s="25">
        <f t="shared" si="7"/>
        <v>2060</v>
      </c>
    </row>
    <row r="169" spans="1:17" ht="15">
      <c r="A169" s="7" t="s">
        <v>65</v>
      </c>
      <c r="B169" s="14">
        <v>6</v>
      </c>
      <c r="C169" s="9" t="s">
        <v>110</v>
      </c>
      <c r="D169" s="10">
        <v>750</v>
      </c>
      <c r="E169" s="25"/>
      <c r="F169" s="25"/>
      <c r="G169" s="25"/>
      <c r="H169" s="25"/>
      <c r="I169" s="25"/>
      <c r="J169" s="25"/>
      <c r="K169" s="25"/>
      <c r="L169" s="25"/>
      <c r="M169" s="25"/>
      <c r="N169" s="25">
        <v>-398</v>
      </c>
      <c r="O169" s="25"/>
      <c r="P169" s="25"/>
      <c r="Q169" s="25">
        <f t="shared" si="7"/>
        <v>352</v>
      </c>
    </row>
    <row r="170" spans="1:17" ht="15">
      <c r="A170" s="7" t="s">
        <v>66</v>
      </c>
      <c r="B170" s="14">
        <v>6</v>
      </c>
      <c r="C170" s="9" t="s">
        <v>111</v>
      </c>
      <c r="D170" s="10">
        <v>8200</v>
      </c>
      <c r="E170" s="25"/>
      <c r="F170" s="25"/>
      <c r="G170" s="25"/>
      <c r="H170" s="25"/>
      <c r="I170" s="25"/>
      <c r="J170" s="25"/>
      <c r="K170" s="25"/>
      <c r="L170" s="25"/>
      <c r="M170" s="25">
        <v>-1000</v>
      </c>
      <c r="N170" s="25">
        <v>-2051</v>
      </c>
      <c r="O170" s="25"/>
      <c r="P170" s="25"/>
      <c r="Q170" s="25">
        <f t="shared" si="7"/>
        <v>5149</v>
      </c>
    </row>
    <row r="171" spans="1:17" ht="15">
      <c r="A171" s="7" t="s">
        <v>67</v>
      </c>
      <c r="B171" s="14">
        <v>6</v>
      </c>
      <c r="C171" s="9" t="s">
        <v>112</v>
      </c>
      <c r="D171" s="10">
        <v>3330</v>
      </c>
      <c r="E171" s="25"/>
      <c r="F171" s="25"/>
      <c r="G171" s="25"/>
      <c r="H171" s="25"/>
      <c r="I171" s="25"/>
      <c r="J171" s="25"/>
      <c r="K171" s="25"/>
      <c r="L171" s="25"/>
      <c r="M171" s="25"/>
      <c r="N171" s="25">
        <v>-2285</v>
      </c>
      <c r="O171" s="25"/>
      <c r="P171" s="25"/>
      <c r="Q171" s="25">
        <f t="shared" si="7"/>
        <v>1045</v>
      </c>
    </row>
    <row r="172" spans="1:19" ht="15">
      <c r="A172" s="20"/>
      <c r="B172" s="4"/>
      <c r="C172" s="4"/>
      <c r="D172" s="12">
        <f aca="true" t="shared" si="9" ref="D172:P172">SUM(D160:D171)</f>
        <v>281553</v>
      </c>
      <c r="E172" s="12">
        <f t="shared" si="9"/>
        <v>0</v>
      </c>
      <c r="F172" s="12">
        <f t="shared" si="9"/>
        <v>68790</v>
      </c>
      <c r="G172" s="12">
        <f t="shared" si="9"/>
        <v>0</v>
      </c>
      <c r="H172" s="12">
        <f t="shared" si="9"/>
        <v>0</v>
      </c>
      <c r="I172" s="12">
        <f t="shared" si="9"/>
        <v>0</v>
      </c>
      <c r="J172" s="12">
        <f t="shared" si="9"/>
        <v>0</v>
      </c>
      <c r="K172" s="12">
        <f t="shared" si="9"/>
        <v>0</v>
      </c>
      <c r="L172" s="12">
        <f t="shared" si="9"/>
        <v>0</v>
      </c>
      <c r="M172" s="12">
        <f t="shared" si="9"/>
        <v>-14100</v>
      </c>
      <c r="N172" s="12">
        <f t="shared" si="9"/>
        <v>-32148</v>
      </c>
      <c r="O172" s="12">
        <f t="shared" si="9"/>
        <v>6600</v>
      </c>
      <c r="P172" s="12">
        <f t="shared" si="9"/>
        <v>-20344</v>
      </c>
      <c r="Q172" s="25">
        <f t="shared" si="7"/>
        <v>290351</v>
      </c>
      <c r="S172" s="26"/>
    </row>
    <row r="173" spans="1:18" ht="15">
      <c r="A173" s="4"/>
      <c r="B173" s="4"/>
      <c r="C173" s="29" t="s">
        <v>144</v>
      </c>
      <c r="D173" s="30">
        <f aca="true" t="shared" si="10" ref="D173:P173">+D94+D101+D119+D141+D159+D172</f>
        <v>26974917</v>
      </c>
      <c r="E173" s="30">
        <f t="shared" si="10"/>
        <v>0</v>
      </c>
      <c r="F173" s="30">
        <f t="shared" si="10"/>
        <v>990463</v>
      </c>
      <c r="G173" s="30">
        <f t="shared" si="10"/>
        <v>772962</v>
      </c>
      <c r="H173" s="30">
        <f t="shared" si="10"/>
        <v>109077</v>
      </c>
      <c r="I173" s="30">
        <f t="shared" si="10"/>
        <v>5210</v>
      </c>
      <c r="J173" s="30">
        <f t="shared" si="10"/>
        <v>332781</v>
      </c>
      <c r="K173" s="30">
        <f t="shared" si="10"/>
        <v>139018</v>
      </c>
      <c r="L173" s="30">
        <f t="shared" si="10"/>
        <v>335376</v>
      </c>
      <c r="M173" s="30">
        <f t="shared" si="10"/>
        <v>102595</v>
      </c>
      <c r="N173" s="30">
        <f t="shared" si="10"/>
        <v>751405</v>
      </c>
      <c r="O173" s="30">
        <f>+O94+O101+O119+O141+O159+O172</f>
        <v>29985</v>
      </c>
      <c r="P173" s="30">
        <f t="shared" si="10"/>
        <v>479938</v>
      </c>
      <c r="Q173" s="37">
        <f t="shared" si="7"/>
        <v>31023727</v>
      </c>
      <c r="R173" s="26"/>
    </row>
    <row r="176" ht="15">
      <c r="Q176" s="26"/>
    </row>
  </sheetData>
  <sheetProtection/>
  <mergeCells count="3">
    <mergeCell ref="A3:Q3"/>
    <mergeCell ref="A4:Q4"/>
    <mergeCell ref="E6:I6"/>
  </mergeCells>
  <hyperlinks>
    <hyperlink ref="D10" r:id="rId1" display="Enlace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Patricio Alvarez</cp:lastModifiedBy>
  <cp:lastPrinted>2012-06-28T20:45:05Z</cp:lastPrinted>
  <dcterms:created xsi:type="dcterms:W3CDTF">2012-06-28T17:48:07Z</dcterms:created>
  <dcterms:modified xsi:type="dcterms:W3CDTF">2015-02-26T19:14:15Z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