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4115" windowHeight="7740"/>
  </bookViews>
  <sheets>
    <sheet name="ENERO A NOVI 2015" sheetId="1" r:id="rId1"/>
  </sheets>
  <calcPr calcId="145621"/>
</workbook>
</file>

<file path=xl/calcChain.xml><?xml version="1.0" encoding="utf-8"?>
<calcChain xmlns="http://schemas.openxmlformats.org/spreadsheetml/2006/main">
  <c r="K5" i="1"/>
  <c r="Q23"/>
  <c r="R23" s="1"/>
  <c r="D23"/>
  <c r="L23" s="1"/>
  <c r="C23"/>
  <c r="K23" s="1"/>
  <c r="Q22"/>
  <c r="S22" s="1"/>
  <c r="D22"/>
  <c r="L22" s="1"/>
  <c r="C22"/>
  <c r="K22" s="1"/>
  <c r="Q21"/>
  <c r="R21" s="1"/>
  <c r="D21"/>
  <c r="L21" s="1"/>
  <c r="C21"/>
  <c r="K21" s="1"/>
  <c r="Q20"/>
  <c r="S20" s="1"/>
  <c r="D20"/>
  <c r="L20" s="1"/>
  <c r="C20"/>
  <c r="K20" s="1"/>
  <c r="Q19"/>
  <c r="R19" s="1"/>
  <c r="D19"/>
  <c r="L19" s="1"/>
  <c r="C19"/>
  <c r="K19" s="1"/>
  <c r="Q18"/>
  <c r="S18" s="1"/>
  <c r="C18"/>
  <c r="K18" s="1"/>
  <c r="Q17"/>
  <c r="R17" s="1"/>
  <c r="C17"/>
  <c r="K17" s="1"/>
  <c r="R16"/>
  <c r="Q16"/>
  <c r="S16" s="1"/>
  <c r="C16"/>
  <c r="K16" s="1"/>
  <c r="Q15"/>
  <c r="R15" s="1"/>
  <c r="C15"/>
  <c r="K15" s="1"/>
  <c r="Q14"/>
  <c r="S14" s="1"/>
  <c r="C14"/>
  <c r="K14" s="1"/>
  <c r="Q13"/>
  <c r="R13" s="1"/>
  <c r="C13"/>
  <c r="K13" s="1"/>
  <c r="R12"/>
  <c r="Q12"/>
  <c r="S12" s="1"/>
  <c r="C12"/>
  <c r="K12" s="1"/>
  <c r="Q11"/>
  <c r="R11" s="1"/>
  <c r="C11"/>
  <c r="K11" s="1"/>
  <c r="Q10"/>
  <c r="S10" s="1"/>
  <c r="C10"/>
  <c r="K10" s="1"/>
  <c r="Q9"/>
  <c r="R9" s="1"/>
  <c r="C9"/>
  <c r="K9" s="1"/>
  <c r="R8"/>
  <c r="Q8"/>
  <c r="S8" s="1"/>
  <c r="C8"/>
  <c r="K8" s="1"/>
  <c r="Q7"/>
  <c r="R7" s="1"/>
  <c r="C7"/>
  <c r="K7" s="1"/>
  <c r="Q6"/>
  <c r="S6" s="1"/>
  <c r="C6"/>
  <c r="K6" s="1"/>
  <c r="S7" l="1"/>
  <c r="S11"/>
  <c r="S15"/>
  <c r="R20"/>
  <c r="R6"/>
  <c r="R10"/>
  <c r="R14"/>
  <c r="R18"/>
  <c r="S21"/>
  <c r="R22"/>
  <c r="S9"/>
  <c r="S13"/>
  <c r="S17"/>
  <c r="S19"/>
  <c r="S23"/>
</calcChain>
</file>

<file path=xl/sharedStrings.xml><?xml version="1.0" encoding="utf-8"?>
<sst xmlns="http://schemas.openxmlformats.org/spreadsheetml/2006/main" count="66" uniqueCount="55">
  <si>
    <t>ESCALA REMUNERACIONES ENERO A NOVIEMBRE 2015</t>
  </si>
  <si>
    <t>Gº</t>
  </si>
  <si>
    <t>BASE</t>
  </si>
  <si>
    <t>INCREM.</t>
  </si>
  <si>
    <t>ASIGN.</t>
  </si>
  <si>
    <t>BONIF.</t>
  </si>
  <si>
    <t>Imponible</t>
  </si>
  <si>
    <t>GRADO</t>
  </si>
  <si>
    <t>S. BASE</t>
  </si>
  <si>
    <t>HORAS</t>
  </si>
  <si>
    <t>MUNIC.</t>
  </si>
  <si>
    <t>18.675-10</t>
  </si>
  <si>
    <t>18.675-11</t>
  </si>
  <si>
    <t>Empleado</t>
  </si>
  <si>
    <t>Obrero</t>
  </si>
  <si>
    <t>CTE.</t>
  </si>
  <si>
    <t>FEST.</t>
  </si>
  <si>
    <t>01°</t>
  </si>
  <si>
    <t>02°</t>
  </si>
  <si>
    <t>03°</t>
  </si>
  <si>
    <t>04°</t>
  </si>
  <si>
    <t>05°</t>
  </si>
  <si>
    <t>06°</t>
  </si>
  <si>
    <t>07°</t>
  </si>
  <si>
    <t>08°</t>
  </si>
  <si>
    <t>09°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</si>
  <si>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</si>
  <si>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</si>
  <si>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</si>
  <si>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</si>
  <si>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</si>
  <si>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</si>
  <si>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</si>
  <si>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</si>
  <si>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</si>
  <si>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GRADOS</t>
  </si>
  <si>
    <t>H. CTES.</t>
  </si>
  <si>
    <t>H. FEST.</t>
  </si>
  <si>
    <t>TOTAL</t>
  </si>
  <si>
    <t>04   AL 07</t>
  </si>
  <si>
    <t>03  AL  05</t>
  </si>
  <si>
    <t>08  AL  09</t>
  </si>
  <si>
    <t>06  AL  11</t>
  </si>
  <si>
    <t>10  AL  10</t>
  </si>
  <si>
    <t>12  AL  18</t>
  </si>
  <si>
    <t>11  AL  11</t>
  </si>
  <si>
    <t>12  AL  12</t>
  </si>
  <si>
    <t>13  AL  13</t>
  </si>
  <si>
    <t>14  AL  14</t>
  </si>
  <si>
    <t>15  AL  15</t>
  </si>
  <si>
    <t>16  AL   16</t>
  </si>
  <si>
    <t>17  AL  17</t>
  </si>
  <si>
    <t>18  AL  18</t>
  </si>
  <si>
    <t>VIATICOS ENERO A NOVIEMBRE 2015</t>
  </si>
  <si>
    <t>CIRCULAR N° 4 TOPE HORAS EXTRAS</t>
  </si>
</sst>
</file>

<file path=xl/styles.xml><?xml version="1.0" encoding="utf-8"?>
<styleSheet xmlns="http://schemas.openxmlformats.org/spreadsheetml/2006/main">
  <numFmts count="1">
    <numFmt numFmtId="164" formatCode="00\°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0" fillId="0" borderId="7" xfId="0" applyBorder="1"/>
    <xf numFmtId="3" fontId="0" fillId="0" borderId="7" xfId="0" applyNumberFormat="1" applyBorder="1"/>
    <xf numFmtId="164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/>
    <xf numFmtId="3" fontId="3" fillId="0" borderId="7" xfId="0" applyNumberFormat="1" applyFont="1" applyBorder="1"/>
    <xf numFmtId="3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/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>
      <selection activeCell="G45" sqref="G45"/>
    </sheetView>
  </sheetViews>
  <sheetFormatPr baseColWidth="10" defaultRowHeight="15"/>
  <cols>
    <col min="1" max="1" width="4.7109375" customWidth="1"/>
    <col min="2" max="2" width="7.85546875" customWidth="1"/>
    <col min="3" max="3" width="7.5703125" customWidth="1"/>
    <col min="4" max="4" width="7.85546875" customWidth="1"/>
    <col min="5" max="6" width="9.5703125" customWidth="1"/>
    <col min="7" max="7" width="10.7109375" customWidth="1"/>
    <col min="8" max="8" width="9.140625" customWidth="1"/>
    <col min="9" max="9" width="7.7109375" customWidth="1"/>
    <col min="10" max="10" width="8.7109375" customWidth="1"/>
    <col min="11" max="11" width="10.5703125" customWidth="1"/>
    <col min="12" max="12" width="9.7109375" customWidth="1"/>
    <col min="13" max="13" width="7.5703125" customWidth="1"/>
    <col min="14" max="14" width="6.28515625" customWidth="1"/>
    <col min="15" max="15" width="8.42578125" customWidth="1"/>
    <col min="16" max="16" width="9.140625" customWidth="1"/>
    <col min="17" max="17" width="7.140625" customWidth="1"/>
    <col min="18" max="18" width="6.7109375" customWidth="1"/>
    <col min="19" max="19" width="8.42578125" customWidth="1"/>
  </cols>
  <sheetData>
    <row r="1" spans="1:27" ht="2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3"/>
      <c r="O1" s="33"/>
      <c r="P1" s="33"/>
      <c r="Q1" s="33"/>
      <c r="R1" s="33"/>
      <c r="S1" s="33"/>
    </row>
    <row r="3" spans="1:27" s="4" customFormat="1">
      <c r="A3" s="1" t="s">
        <v>1</v>
      </c>
      <c r="B3" s="2" t="s">
        <v>2</v>
      </c>
      <c r="C3" s="3" t="s">
        <v>3</v>
      </c>
      <c r="D3" s="2" t="s">
        <v>3</v>
      </c>
      <c r="E3" s="3" t="s">
        <v>4</v>
      </c>
      <c r="F3" s="2" t="s">
        <v>5</v>
      </c>
      <c r="G3" s="2" t="s">
        <v>5</v>
      </c>
      <c r="H3" s="3" t="s">
        <v>5</v>
      </c>
      <c r="I3" s="3" t="s">
        <v>5</v>
      </c>
      <c r="J3" s="2" t="s">
        <v>5</v>
      </c>
      <c r="K3" s="3" t="s">
        <v>6</v>
      </c>
      <c r="L3" s="2" t="s">
        <v>6</v>
      </c>
      <c r="N3" s="5" t="s">
        <v>7</v>
      </c>
      <c r="O3" s="6" t="s">
        <v>8</v>
      </c>
      <c r="P3" s="7" t="s">
        <v>4</v>
      </c>
      <c r="Q3" s="7" t="s">
        <v>9</v>
      </c>
      <c r="R3" s="7" t="s">
        <v>9</v>
      </c>
      <c r="S3" s="7" t="s">
        <v>9</v>
      </c>
      <c r="T3"/>
      <c r="U3"/>
      <c r="V3"/>
      <c r="W3"/>
      <c r="X3"/>
      <c r="Y3"/>
      <c r="Z3"/>
      <c r="AA3"/>
    </row>
    <row r="4" spans="1:27" s="4" customFormat="1">
      <c r="A4" s="8"/>
      <c r="B4" s="9">
        <v>2015</v>
      </c>
      <c r="C4" s="10">
        <v>0.215</v>
      </c>
      <c r="D4" s="11">
        <v>0.2</v>
      </c>
      <c r="E4" s="12" t="s">
        <v>10</v>
      </c>
      <c r="F4" s="13">
        <v>18717</v>
      </c>
      <c r="G4" s="13">
        <v>18566</v>
      </c>
      <c r="H4" s="12" t="s">
        <v>11</v>
      </c>
      <c r="I4" s="14">
        <v>19529</v>
      </c>
      <c r="J4" s="9" t="s">
        <v>12</v>
      </c>
      <c r="K4" s="12" t="s">
        <v>13</v>
      </c>
      <c r="L4" s="9" t="s">
        <v>14</v>
      </c>
      <c r="N4" s="15"/>
      <c r="O4" s="16"/>
      <c r="P4" s="17" t="s">
        <v>10</v>
      </c>
      <c r="Q4" s="17"/>
      <c r="R4" s="17" t="s">
        <v>15</v>
      </c>
      <c r="S4" s="17" t="s">
        <v>16</v>
      </c>
      <c r="T4"/>
      <c r="U4"/>
      <c r="V4"/>
      <c r="W4"/>
      <c r="X4"/>
      <c r="Y4"/>
      <c r="Z4"/>
      <c r="AA4"/>
    </row>
    <row r="5" spans="1:27">
      <c r="K5" s="21">
        <f t="shared" ref="K5:K23" si="0">SUM(E5:I5,B5:C5)</f>
        <v>0</v>
      </c>
      <c r="N5" s="18"/>
      <c r="O5" s="19"/>
      <c r="P5" s="19"/>
      <c r="Q5" s="19"/>
      <c r="R5" s="19"/>
      <c r="S5" s="19"/>
    </row>
    <row r="6" spans="1:27">
      <c r="A6" s="20" t="s">
        <v>17</v>
      </c>
      <c r="B6" s="21">
        <v>570233</v>
      </c>
      <c r="C6" s="21">
        <f>ROUND(B6*C$4,0)</f>
        <v>122600</v>
      </c>
      <c r="D6" s="21"/>
      <c r="E6" s="21">
        <v>2117925</v>
      </c>
      <c r="F6" s="21">
        <v>17628</v>
      </c>
      <c r="G6" s="21">
        <v>85755</v>
      </c>
      <c r="H6" s="21">
        <v>189299</v>
      </c>
      <c r="I6" s="20">
        <v>0</v>
      </c>
      <c r="J6" s="21">
        <v>113958</v>
      </c>
      <c r="K6" s="21">
        <f t="shared" si="0"/>
        <v>3103440</v>
      </c>
      <c r="L6" s="20">
        <v>0</v>
      </c>
      <c r="N6" s="22">
        <v>1</v>
      </c>
      <c r="O6" s="21">
        <v>570233</v>
      </c>
      <c r="P6" s="21">
        <v>2117925</v>
      </c>
      <c r="Q6" s="23">
        <f t="shared" ref="Q6:Q23" si="1">ROUND((O6+P6)/190,0)</f>
        <v>14148</v>
      </c>
      <c r="R6" s="24">
        <f t="shared" ref="R6:R23" si="2">ROUND(Q6*1.25,0)</f>
        <v>17685</v>
      </c>
      <c r="S6" s="24">
        <f t="shared" ref="S6:S23" si="3">ROUND(Q6*1.5,0)</f>
        <v>21222</v>
      </c>
    </row>
    <row r="7" spans="1:27">
      <c r="A7" s="20" t="s">
        <v>18</v>
      </c>
      <c r="B7" s="21">
        <v>538208</v>
      </c>
      <c r="C7" s="21">
        <f t="shared" ref="C7:C23" si="4">ROUND(B7*C$4,0)</f>
        <v>115715</v>
      </c>
      <c r="D7" s="21"/>
      <c r="E7" s="21">
        <v>2026239</v>
      </c>
      <c r="F7" s="21">
        <v>17628</v>
      </c>
      <c r="G7" s="21">
        <v>88469</v>
      </c>
      <c r="H7" s="21">
        <v>194530</v>
      </c>
      <c r="I7" s="20">
        <v>0</v>
      </c>
      <c r="J7" s="21">
        <v>117172</v>
      </c>
      <c r="K7" s="21">
        <f t="shared" si="0"/>
        <v>2980789</v>
      </c>
      <c r="L7" s="20">
        <v>0</v>
      </c>
      <c r="N7" s="22">
        <v>2</v>
      </c>
      <c r="O7" s="21">
        <v>538208</v>
      </c>
      <c r="P7" s="21">
        <v>2026239</v>
      </c>
      <c r="Q7" s="23">
        <f t="shared" si="1"/>
        <v>13497</v>
      </c>
      <c r="R7" s="24">
        <f t="shared" si="2"/>
        <v>16871</v>
      </c>
      <c r="S7" s="24">
        <f t="shared" si="3"/>
        <v>20246</v>
      </c>
    </row>
    <row r="8" spans="1:27">
      <c r="A8" s="20" t="s">
        <v>19</v>
      </c>
      <c r="B8" s="21">
        <v>568260</v>
      </c>
      <c r="C8" s="21">
        <f t="shared" si="4"/>
        <v>122176</v>
      </c>
      <c r="D8" s="21"/>
      <c r="E8" s="21">
        <v>1670839</v>
      </c>
      <c r="F8" s="21">
        <v>17628</v>
      </c>
      <c r="G8" s="21">
        <v>88824</v>
      </c>
      <c r="H8" s="21">
        <v>195249</v>
      </c>
      <c r="I8" s="21">
        <v>24181</v>
      </c>
      <c r="J8" s="21">
        <v>117575</v>
      </c>
      <c r="K8" s="21">
        <f t="shared" si="0"/>
        <v>2687157</v>
      </c>
      <c r="L8" s="20">
        <v>0</v>
      </c>
      <c r="N8" s="22">
        <v>3</v>
      </c>
      <c r="O8" s="21">
        <v>568260</v>
      </c>
      <c r="P8" s="21">
        <v>1670839</v>
      </c>
      <c r="Q8" s="23">
        <f t="shared" si="1"/>
        <v>11785</v>
      </c>
      <c r="R8" s="24">
        <f t="shared" si="2"/>
        <v>14731</v>
      </c>
      <c r="S8" s="24">
        <f t="shared" si="3"/>
        <v>17678</v>
      </c>
    </row>
    <row r="9" spans="1:27">
      <c r="A9" s="20" t="s">
        <v>20</v>
      </c>
      <c r="B9" s="21">
        <v>536109</v>
      </c>
      <c r="C9" s="21">
        <f t="shared" si="4"/>
        <v>115263</v>
      </c>
      <c r="D9" s="21"/>
      <c r="E9" s="21">
        <v>1621078</v>
      </c>
      <c r="F9" s="21">
        <v>17628</v>
      </c>
      <c r="G9" s="21">
        <v>91170</v>
      </c>
      <c r="H9" s="21">
        <v>199791</v>
      </c>
      <c r="I9" s="21">
        <v>24181</v>
      </c>
      <c r="J9" s="21">
        <v>120367</v>
      </c>
      <c r="K9" s="21">
        <f t="shared" si="0"/>
        <v>2605220</v>
      </c>
      <c r="L9" s="20">
        <v>0</v>
      </c>
      <c r="N9" s="22">
        <v>4</v>
      </c>
      <c r="O9" s="21">
        <v>536109</v>
      </c>
      <c r="P9" s="21">
        <v>1621078</v>
      </c>
      <c r="Q9" s="23">
        <f t="shared" si="1"/>
        <v>11354</v>
      </c>
      <c r="R9" s="24">
        <f t="shared" si="2"/>
        <v>14193</v>
      </c>
      <c r="S9" s="24">
        <f t="shared" si="3"/>
        <v>17031</v>
      </c>
    </row>
    <row r="10" spans="1:27">
      <c r="A10" s="20" t="s">
        <v>21</v>
      </c>
      <c r="B10" s="21">
        <v>505782</v>
      </c>
      <c r="C10" s="21">
        <f t="shared" si="4"/>
        <v>108743</v>
      </c>
      <c r="D10" s="21"/>
      <c r="E10" s="21">
        <v>1393279</v>
      </c>
      <c r="F10" s="21">
        <v>17628</v>
      </c>
      <c r="G10" s="21">
        <v>93555</v>
      </c>
      <c r="H10" s="21">
        <v>204351</v>
      </c>
      <c r="I10" s="21">
        <v>24181</v>
      </c>
      <c r="J10" s="21">
        <v>123125</v>
      </c>
      <c r="K10" s="21">
        <f t="shared" si="0"/>
        <v>2347519</v>
      </c>
      <c r="L10" s="20">
        <v>0</v>
      </c>
      <c r="N10" s="22">
        <v>5</v>
      </c>
      <c r="O10" s="21">
        <v>505782</v>
      </c>
      <c r="P10" s="21">
        <v>1393279</v>
      </c>
      <c r="Q10" s="23">
        <f t="shared" si="1"/>
        <v>9995</v>
      </c>
      <c r="R10" s="24">
        <f t="shared" si="2"/>
        <v>12494</v>
      </c>
      <c r="S10" s="24">
        <f t="shared" si="3"/>
        <v>14993</v>
      </c>
    </row>
    <row r="11" spans="1:27">
      <c r="A11" s="20" t="s">
        <v>22</v>
      </c>
      <c r="B11" s="21">
        <v>477115</v>
      </c>
      <c r="C11" s="21">
        <f t="shared" si="4"/>
        <v>102580</v>
      </c>
      <c r="D11" s="21"/>
      <c r="E11" s="21">
        <v>1177427</v>
      </c>
      <c r="F11" s="21">
        <v>17628</v>
      </c>
      <c r="G11" s="21">
        <v>87044</v>
      </c>
      <c r="H11" s="21">
        <v>228416</v>
      </c>
      <c r="I11" s="21">
        <v>27807</v>
      </c>
      <c r="J11" s="21">
        <v>128098</v>
      </c>
      <c r="K11" s="21">
        <f t="shared" si="0"/>
        <v>2118017</v>
      </c>
      <c r="L11" s="20">
        <v>0</v>
      </c>
      <c r="N11" s="22">
        <v>6</v>
      </c>
      <c r="O11" s="21">
        <v>477115</v>
      </c>
      <c r="P11" s="21">
        <v>1177427</v>
      </c>
      <c r="Q11" s="23">
        <f t="shared" si="1"/>
        <v>8708</v>
      </c>
      <c r="R11" s="24">
        <f t="shared" si="2"/>
        <v>10885</v>
      </c>
      <c r="S11" s="24">
        <f t="shared" si="3"/>
        <v>13062</v>
      </c>
    </row>
    <row r="12" spans="1:27">
      <c r="A12" s="20" t="s">
        <v>23</v>
      </c>
      <c r="B12" s="21">
        <v>439783</v>
      </c>
      <c r="C12" s="21">
        <f t="shared" si="4"/>
        <v>94553</v>
      </c>
      <c r="D12" s="21"/>
      <c r="E12" s="21">
        <v>882984</v>
      </c>
      <c r="F12" s="21">
        <v>17628</v>
      </c>
      <c r="G12" s="21">
        <v>64917</v>
      </c>
      <c r="H12" s="21">
        <v>157509</v>
      </c>
      <c r="I12" s="21">
        <v>27807</v>
      </c>
      <c r="J12" s="21">
        <v>88752</v>
      </c>
      <c r="K12" s="21">
        <f t="shared" si="0"/>
        <v>1685181</v>
      </c>
      <c r="L12" s="20">
        <v>0</v>
      </c>
      <c r="N12" s="22">
        <v>7</v>
      </c>
      <c r="O12" s="21">
        <v>439783</v>
      </c>
      <c r="P12" s="21">
        <v>882984</v>
      </c>
      <c r="Q12" s="23">
        <f t="shared" si="1"/>
        <v>6962</v>
      </c>
      <c r="R12" s="24">
        <f t="shared" si="2"/>
        <v>8703</v>
      </c>
      <c r="S12" s="24">
        <f t="shared" si="3"/>
        <v>10443</v>
      </c>
    </row>
    <row r="13" spans="1:27">
      <c r="A13" s="20" t="s">
        <v>24</v>
      </c>
      <c r="B13" s="21">
        <v>407171</v>
      </c>
      <c r="C13" s="21">
        <f t="shared" si="4"/>
        <v>87542</v>
      </c>
      <c r="D13" s="21"/>
      <c r="E13" s="21">
        <v>677948</v>
      </c>
      <c r="F13" s="21">
        <v>17628</v>
      </c>
      <c r="G13" s="21">
        <v>49531</v>
      </c>
      <c r="H13" s="21">
        <v>120140</v>
      </c>
      <c r="I13" s="21">
        <v>27807</v>
      </c>
      <c r="J13" s="21">
        <v>67734</v>
      </c>
      <c r="K13" s="21">
        <f t="shared" si="0"/>
        <v>1387767</v>
      </c>
      <c r="L13" s="20">
        <v>0</v>
      </c>
      <c r="N13" s="22">
        <v>8</v>
      </c>
      <c r="O13" s="21">
        <v>407171</v>
      </c>
      <c r="P13" s="21">
        <v>677948</v>
      </c>
      <c r="Q13" s="23">
        <f t="shared" si="1"/>
        <v>5711</v>
      </c>
      <c r="R13" s="24">
        <f t="shared" si="2"/>
        <v>7139</v>
      </c>
      <c r="S13" s="24">
        <f t="shared" si="3"/>
        <v>8567</v>
      </c>
    </row>
    <row r="14" spans="1:27">
      <c r="A14" s="20" t="s">
        <v>25</v>
      </c>
      <c r="B14" s="21">
        <v>376973</v>
      </c>
      <c r="C14" s="21">
        <f t="shared" si="4"/>
        <v>81049</v>
      </c>
      <c r="D14" s="21"/>
      <c r="E14" s="21">
        <v>520921</v>
      </c>
      <c r="F14" s="21">
        <v>17628</v>
      </c>
      <c r="G14" s="21">
        <v>37756</v>
      </c>
      <c r="H14" s="21">
        <v>91596</v>
      </c>
      <c r="I14" s="21">
        <v>27807</v>
      </c>
      <c r="J14" s="21">
        <v>51615</v>
      </c>
      <c r="K14" s="21">
        <f t="shared" si="0"/>
        <v>1153730</v>
      </c>
      <c r="L14" s="20">
        <v>0</v>
      </c>
      <c r="N14" s="22">
        <v>9</v>
      </c>
      <c r="O14" s="21">
        <v>376973</v>
      </c>
      <c r="P14" s="21">
        <v>520921</v>
      </c>
      <c r="Q14" s="23">
        <f t="shared" si="1"/>
        <v>4726</v>
      </c>
      <c r="R14" s="24">
        <f t="shared" si="2"/>
        <v>5908</v>
      </c>
      <c r="S14" s="24">
        <f t="shared" si="3"/>
        <v>7089</v>
      </c>
    </row>
    <row r="15" spans="1:27">
      <c r="A15" s="20" t="s">
        <v>26</v>
      </c>
      <c r="B15" s="21">
        <v>349075</v>
      </c>
      <c r="C15" s="21">
        <f t="shared" si="4"/>
        <v>75051</v>
      </c>
      <c r="D15" s="21"/>
      <c r="E15" s="21">
        <v>393759</v>
      </c>
      <c r="F15" s="21">
        <v>17628</v>
      </c>
      <c r="G15" s="21">
        <v>28237</v>
      </c>
      <c r="H15" s="21">
        <v>68454</v>
      </c>
      <c r="I15" s="21">
        <v>27807</v>
      </c>
      <c r="J15" s="21">
        <v>38605</v>
      </c>
      <c r="K15" s="21">
        <f t="shared" si="0"/>
        <v>960011</v>
      </c>
      <c r="L15" s="20">
        <v>0</v>
      </c>
      <c r="N15" s="22">
        <v>10</v>
      </c>
      <c r="O15" s="21">
        <v>349075</v>
      </c>
      <c r="P15" s="21">
        <v>393759</v>
      </c>
      <c r="Q15" s="23">
        <f t="shared" si="1"/>
        <v>3910</v>
      </c>
      <c r="R15" s="24">
        <f t="shared" si="2"/>
        <v>4888</v>
      </c>
      <c r="S15" s="24">
        <f t="shared" si="3"/>
        <v>5865</v>
      </c>
    </row>
    <row r="16" spans="1:27">
      <c r="A16" s="20" t="s">
        <v>27</v>
      </c>
      <c r="B16" s="21">
        <v>323239</v>
      </c>
      <c r="C16" s="21">
        <f t="shared" si="4"/>
        <v>69496</v>
      </c>
      <c r="D16" s="21"/>
      <c r="E16" s="21">
        <v>297529</v>
      </c>
      <c r="F16" s="21">
        <v>17628</v>
      </c>
      <c r="G16" s="21">
        <v>21019</v>
      </c>
      <c r="H16" s="21">
        <v>51022</v>
      </c>
      <c r="I16" s="21">
        <v>27807</v>
      </c>
      <c r="J16" s="21">
        <v>28727</v>
      </c>
      <c r="K16" s="21">
        <f t="shared" si="0"/>
        <v>807740</v>
      </c>
      <c r="L16" s="20">
        <v>0</v>
      </c>
      <c r="N16" s="22">
        <v>11</v>
      </c>
      <c r="O16" s="21">
        <v>323239</v>
      </c>
      <c r="P16" s="21">
        <v>297529</v>
      </c>
      <c r="Q16" s="23">
        <f t="shared" si="1"/>
        <v>3267</v>
      </c>
      <c r="R16" s="24">
        <f t="shared" si="2"/>
        <v>4084</v>
      </c>
      <c r="S16" s="24">
        <f t="shared" si="3"/>
        <v>4901</v>
      </c>
    </row>
    <row r="17" spans="1:19">
      <c r="A17" s="20" t="s">
        <v>28</v>
      </c>
      <c r="B17" s="21">
        <v>299296</v>
      </c>
      <c r="C17" s="21">
        <f t="shared" si="4"/>
        <v>64349</v>
      </c>
      <c r="D17" s="21"/>
      <c r="E17" s="21">
        <v>219615</v>
      </c>
      <c r="F17" s="21">
        <v>65600</v>
      </c>
      <c r="G17" s="21">
        <v>16790</v>
      </c>
      <c r="H17" s="21">
        <v>43152</v>
      </c>
      <c r="I17" s="21">
        <v>45940</v>
      </c>
      <c r="J17" s="21">
        <v>24992</v>
      </c>
      <c r="K17" s="21">
        <f t="shared" si="0"/>
        <v>754742</v>
      </c>
      <c r="L17" s="20">
        <v>0</v>
      </c>
      <c r="N17" s="22">
        <v>12</v>
      </c>
      <c r="O17" s="21">
        <v>299296</v>
      </c>
      <c r="P17" s="21">
        <v>219615</v>
      </c>
      <c r="Q17" s="23">
        <f t="shared" si="1"/>
        <v>2731</v>
      </c>
      <c r="R17" s="24">
        <f t="shared" si="2"/>
        <v>3414</v>
      </c>
      <c r="S17" s="24">
        <f t="shared" si="3"/>
        <v>4097</v>
      </c>
    </row>
    <row r="18" spans="1:19">
      <c r="A18" s="20" t="s">
        <v>29</v>
      </c>
      <c r="B18" s="21">
        <v>277115</v>
      </c>
      <c r="C18" s="21">
        <f t="shared" si="4"/>
        <v>59580</v>
      </c>
      <c r="D18" s="21"/>
      <c r="E18" s="21">
        <v>163426</v>
      </c>
      <c r="F18" s="21">
        <v>63659</v>
      </c>
      <c r="G18" s="21">
        <v>12115</v>
      </c>
      <c r="H18" s="21">
        <v>31857</v>
      </c>
      <c r="I18" s="21">
        <v>45940</v>
      </c>
      <c r="J18" s="21">
        <v>16866</v>
      </c>
      <c r="K18" s="21">
        <f t="shared" si="0"/>
        <v>653692</v>
      </c>
      <c r="L18" s="20">
        <v>0</v>
      </c>
      <c r="N18" s="22">
        <v>13</v>
      </c>
      <c r="O18" s="21">
        <v>277115</v>
      </c>
      <c r="P18" s="21">
        <v>163426</v>
      </c>
      <c r="Q18" s="23">
        <f t="shared" si="1"/>
        <v>2319</v>
      </c>
      <c r="R18" s="24">
        <f t="shared" si="2"/>
        <v>2899</v>
      </c>
      <c r="S18" s="24">
        <f t="shared" si="3"/>
        <v>3479</v>
      </c>
    </row>
    <row r="19" spans="1:19">
      <c r="A19" s="20" t="s">
        <v>30</v>
      </c>
      <c r="B19" s="21">
        <v>256546</v>
      </c>
      <c r="C19" s="21">
        <f t="shared" si="4"/>
        <v>55157</v>
      </c>
      <c r="D19" s="21">
        <f t="shared" ref="D19:D23" si="5">ROUND(B19*D$4,0)</f>
        <v>51309</v>
      </c>
      <c r="E19" s="21">
        <v>123449</v>
      </c>
      <c r="F19" s="21">
        <v>63151</v>
      </c>
      <c r="G19" s="21">
        <v>8957</v>
      </c>
      <c r="H19" s="21">
        <v>24020</v>
      </c>
      <c r="I19" s="21">
        <v>45940</v>
      </c>
      <c r="J19" s="21">
        <v>12538</v>
      </c>
      <c r="K19" s="21">
        <f t="shared" si="0"/>
        <v>577220</v>
      </c>
      <c r="L19" s="21">
        <f>SUM(E19:I19,B19,D19)</f>
        <v>573372</v>
      </c>
      <c r="N19" s="22">
        <v>14</v>
      </c>
      <c r="O19" s="21">
        <v>256546</v>
      </c>
      <c r="P19" s="21">
        <v>123449</v>
      </c>
      <c r="Q19" s="23">
        <f t="shared" si="1"/>
        <v>2000</v>
      </c>
      <c r="R19" s="24">
        <f t="shared" si="2"/>
        <v>2500</v>
      </c>
      <c r="S19" s="24">
        <f t="shared" si="3"/>
        <v>3000</v>
      </c>
    </row>
    <row r="20" spans="1:19">
      <c r="A20" s="20" t="s">
        <v>31</v>
      </c>
      <c r="B20" s="21">
        <v>237559</v>
      </c>
      <c r="C20" s="21">
        <f t="shared" si="4"/>
        <v>51075</v>
      </c>
      <c r="D20" s="21">
        <f t="shared" si="5"/>
        <v>47512</v>
      </c>
      <c r="E20" s="21">
        <v>99156</v>
      </c>
      <c r="F20" s="21">
        <v>54382</v>
      </c>
      <c r="G20" s="21">
        <v>7009</v>
      </c>
      <c r="H20" s="21">
        <v>18628</v>
      </c>
      <c r="I20" s="21">
        <v>45940</v>
      </c>
      <c r="J20" s="21">
        <v>9793</v>
      </c>
      <c r="K20" s="21">
        <f t="shared" si="0"/>
        <v>513749</v>
      </c>
      <c r="L20" s="21">
        <f>SUM(E20:I20,B20,D20)</f>
        <v>510186</v>
      </c>
      <c r="N20" s="22">
        <v>15</v>
      </c>
      <c r="O20" s="21">
        <v>237559</v>
      </c>
      <c r="P20" s="21">
        <v>99156</v>
      </c>
      <c r="Q20" s="23">
        <f t="shared" si="1"/>
        <v>1772</v>
      </c>
      <c r="R20" s="24">
        <f t="shared" si="2"/>
        <v>2215</v>
      </c>
      <c r="S20" s="24">
        <f t="shared" si="3"/>
        <v>2658</v>
      </c>
    </row>
    <row r="21" spans="1:19">
      <c r="A21" s="20" t="s">
        <v>32</v>
      </c>
      <c r="B21" s="21">
        <v>219920</v>
      </c>
      <c r="C21" s="21">
        <f t="shared" si="4"/>
        <v>47283</v>
      </c>
      <c r="D21" s="21">
        <f t="shared" si="5"/>
        <v>43984</v>
      </c>
      <c r="E21" s="21">
        <v>97382</v>
      </c>
      <c r="F21" s="21">
        <v>57296</v>
      </c>
      <c r="G21" s="21">
        <v>6808</v>
      </c>
      <c r="H21" s="21">
        <v>18143</v>
      </c>
      <c r="I21" s="21">
        <v>45940</v>
      </c>
      <c r="J21" s="21">
        <v>9521</v>
      </c>
      <c r="K21" s="21">
        <f t="shared" si="0"/>
        <v>492772</v>
      </c>
      <c r="L21" s="21">
        <f>SUM(E21:I21,B21,D21)</f>
        <v>489473</v>
      </c>
      <c r="N21" s="22">
        <v>16</v>
      </c>
      <c r="O21" s="21">
        <v>219920</v>
      </c>
      <c r="P21" s="21">
        <v>97382</v>
      </c>
      <c r="Q21" s="23">
        <f t="shared" si="1"/>
        <v>1670</v>
      </c>
      <c r="R21" s="24">
        <f t="shared" si="2"/>
        <v>2088</v>
      </c>
      <c r="S21" s="24">
        <f t="shared" si="3"/>
        <v>2505</v>
      </c>
    </row>
    <row r="22" spans="1:19">
      <c r="A22" s="20" t="s">
        <v>33</v>
      </c>
      <c r="B22" s="21">
        <v>203637</v>
      </c>
      <c r="C22" s="21">
        <f t="shared" si="4"/>
        <v>43782</v>
      </c>
      <c r="D22" s="21">
        <f t="shared" si="5"/>
        <v>40727</v>
      </c>
      <c r="E22" s="21">
        <v>75293</v>
      </c>
      <c r="F22" s="21">
        <v>53304</v>
      </c>
      <c r="G22" s="21">
        <v>4882</v>
      </c>
      <c r="H22" s="21">
        <v>13074</v>
      </c>
      <c r="I22" s="21">
        <v>45940</v>
      </c>
      <c r="J22" s="21">
        <v>6834</v>
      </c>
      <c r="K22" s="21">
        <f t="shared" si="0"/>
        <v>439912</v>
      </c>
      <c r="L22" s="21">
        <f>SUM(E22:I22,B22,D22)</f>
        <v>436857</v>
      </c>
      <c r="N22" s="22">
        <v>17</v>
      </c>
      <c r="O22" s="21">
        <v>203637</v>
      </c>
      <c r="P22" s="21">
        <v>75293</v>
      </c>
      <c r="Q22" s="23">
        <f t="shared" si="1"/>
        <v>1468</v>
      </c>
      <c r="R22" s="24">
        <f t="shared" si="2"/>
        <v>1835</v>
      </c>
      <c r="S22" s="24">
        <f t="shared" si="3"/>
        <v>2202</v>
      </c>
    </row>
    <row r="23" spans="1:19">
      <c r="A23" s="20" t="s">
        <v>34</v>
      </c>
      <c r="B23" s="21">
        <v>188558</v>
      </c>
      <c r="C23" s="21">
        <f t="shared" si="4"/>
        <v>40540</v>
      </c>
      <c r="D23" s="21">
        <f t="shared" si="5"/>
        <v>37712</v>
      </c>
      <c r="E23" s="21">
        <v>72916</v>
      </c>
      <c r="F23" s="21">
        <v>53304</v>
      </c>
      <c r="G23" s="21">
        <v>4413</v>
      </c>
      <c r="H23" s="21">
        <v>11956</v>
      </c>
      <c r="I23" s="21">
        <v>45940</v>
      </c>
      <c r="J23" s="21">
        <v>6166</v>
      </c>
      <c r="K23" s="21">
        <f t="shared" si="0"/>
        <v>417627</v>
      </c>
      <c r="L23" s="21">
        <f>SUM(E23:I23,B23,D23)</f>
        <v>414799</v>
      </c>
      <c r="N23" s="22">
        <v>18</v>
      </c>
      <c r="O23" s="21">
        <v>188558</v>
      </c>
      <c r="P23" s="21">
        <v>72916</v>
      </c>
      <c r="Q23" s="23">
        <f t="shared" si="1"/>
        <v>1376</v>
      </c>
      <c r="R23" s="24">
        <f t="shared" si="2"/>
        <v>1720</v>
      </c>
      <c r="S23" s="24">
        <f t="shared" si="3"/>
        <v>2064</v>
      </c>
    </row>
    <row r="25" spans="1:19">
      <c r="A25" s="35" t="s">
        <v>54</v>
      </c>
      <c r="B25" s="35"/>
      <c r="C25" s="35"/>
      <c r="D25" s="35"/>
      <c r="E25" s="35"/>
      <c r="H25" s="35" t="s">
        <v>53</v>
      </c>
      <c r="I25" s="35"/>
      <c r="J25" s="35"/>
      <c r="K25" s="35"/>
    </row>
    <row r="27" spans="1:19">
      <c r="A27" s="34" t="s">
        <v>35</v>
      </c>
      <c r="B27" s="34"/>
      <c r="C27" s="25" t="s">
        <v>36</v>
      </c>
      <c r="D27" s="25" t="s">
        <v>37</v>
      </c>
      <c r="E27" s="25" t="s">
        <v>38</v>
      </c>
      <c r="H27" s="26" t="s">
        <v>35</v>
      </c>
      <c r="I27" s="27">
        <v>1</v>
      </c>
      <c r="J27" s="27">
        <v>0.4</v>
      </c>
      <c r="K27" s="27">
        <v>0.2</v>
      </c>
    </row>
    <row r="28" spans="1:19">
      <c r="A28" s="30" t="s">
        <v>39</v>
      </c>
      <c r="B28" s="31"/>
      <c r="C28" s="23">
        <v>3</v>
      </c>
      <c r="D28" s="23">
        <v>4</v>
      </c>
      <c r="E28" s="23">
        <v>7</v>
      </c>
      <c r="H28" s="28" t="s">
        <v>40</v>
      </c>
      <c r="I28" s="29">
        <v>76703.72</v>
      </c>
      <c r="J28" s="29">
        <v>30681.7</v>
      </c>
      <c r="K28" s="29">
        <v>15340.320000000002</v>
      </c>
    </row>
    <row r="29" spans="1:19">
      <c r="A29" s="30" t="s">
        <v>41</v>
      </c>
      <c r="B29" s="31"/>
      <c r="C29" s="23">
        <v>9</v>
      </c>
      <c r="D29" s="23">
        <v>6</v>
      </c>
      <c r="E29" s="23">
        <v>15</v>
      </c>
      <c r="H29" s="28" t="s">
        <v>42</v>
      </c>
      <c r="I29" s="29">
        <v>50577.9</v>
      </c>
      <c r="J29" s="29">
        <v>20231.16</v>
      </c>
      <c r="K29" s="29">
        <v>10115.58</v>
      </c>
    </row>
    <row r="30" spans="1:19">
      <c r="A30" s="30" t="s">
        <v>43</v>
      </c>
      <c r="B30" s="31"/>
      <c r="C30" s="23">
        <v>10</v>
      </c>
      <c r="D30" s="23">
        <v>9</v>
      </c>
      <c r="E30" s="23">
        <v>19</v>
      </c>
      <c r="H30" s="28" t="s">
        <v>44</v>
      </c>
      <c r="I30" s="29">
        <v>41047.440000000002</v>
      </c>
      <c r="J30" s="29">
        <v>16419.400000000001</v>
      </c>
      <c r="K30" s="29">
        <v>8209.7000000000007</v>
      </c>
    </row>
    <row r="31" spans="1:19">
      <c r="A31" s="30" t="s">
        <v>45</v>
      </c>
      <c r="B31" s="31"/>
      <c r="C31" s="23">
        <v>13</v>
      </c>
      <c r="D31" s="23">
        <v>10</v>
      </c>
      <c r="E31" s="23">
        <v>23</v>
      </c>
    </row>
    <row r="32" spans="1:19">
      <c r="A32" s="30" t="s">
        <v>46</v>
      </c>
      <c r="B32" s="31"/>
      <c r="C32" s="23">
        <v>15</v>
      </c>
      <c r="D32" s="23">
        <v>13</v>
      </c>
      <c r="E32" s="23">
        <v>28</v>
      </c>
    </row>
    <row r="33" spans="1:5">
      <c r="A33" s="30" t="s">
        <v>47</v>
      </c>
      <c r="B33" s="31"/>
      <c r="C33" s="23">
        <v>15</v>
      </c>
      <c r="D33" s="23">
        <v>20</v>
      </c>
      <c r="E33" s="23">
        <v>35</v>
      </c>
    </row>
    <row r="34" spans="1:5">
      <c r="A34" s="30" t="s">
        <v>48</v>
      </c>
      <c r="B34" s="31"/>
      <c r="C34" s="23">
        <v>20</v>
      </c>
      <c r="D34" s="23">
        <v>30</v>
      </c>
      <c r="E34" s="23">
        <v>50</v>
      </c>
    </row>
    <row r="35" spans="1:5">
      <c r="A35" s="30" t="s">
        <v>49</v>
      </c>
      <c r="B35" s="31"/>
      <c r="C35" s="23">
        <v>30</v>
      </c>
      <c r="D35" s="23">
        <v>35</v>
      </c>
      <c r="E35" s="23">
        <v>65</v>
      </c>
    </row>
    <row r="36" spans="1:5">
      <c r="A36" s="30" t="s">
        <v>50</v>
      </c>
      <c r="B36" s="31"/>
      <c r="C36" s="23">
        <v>30</v>
      </c>
      <c r="D36" s="23">
        <v>50</v>
      </c>
      <c r="E36" s="23">
        <v>80</v>
      </c>
    </row>
    <row r="37" spans="1:5">
      <c r="A37" s="30" t="s">
        <v>51</v>
      </c>
      <c r="B37" s="31"/>
      <c r="C37" s="23">
        <v>40</v>
      </c>
      <c r="D37" s="23">
        <v>60</v>
      </c>
      <c r="E37" s="23">
        <v>100</v>
      </c>
    </row>
    <row r="38" spans="1:5">
      <c r="A38" s="30" t="s">
        <v>52</v>
      </c>
      <c r="B38" s="31"/>
      <c r="C38" s="23">
        <v>40</v>
      </c>
      <c r="D38" s="23">
        <v>120</v>
      </c>
      <c r="E38" s="23">
        <v>160</v>
      </c>
    </row>
  </sheetData>
  <mergeCells count="15">
    <mergeCell ref="A38:B38"/>
    <mergeCell ref="A1:S1"/>
    <mergeCell ref="A32:B32"/>
    <mergeCell ref="A33:B33"/>
    <mergeCell ref="A34:B34"/>
    <mergeCell ref="A35:B35"/>
    <mergeCell ref="A36:B36"/>
    <mergeCell ref="A37:B37"/>
    <mergeCell ref="A27:B27"/>
    <mergeCell ref="A28:B28"/>
    <mergeCell ref="A29:B29"/>
    <mergeCell ref="A30:B30"/>
    <mergeCell ref="A31:B31"/>
    <mergeCell ref="H25:K25"/>
    <mergeCell ref="A25:E25"/>
  </mergeCells>
  <pageMargins left="0.7" right="0.7" top="0.75" bottom="0.75" header="0.3" footer="0.3"/>
  <pageSetup paperSize="258" scale="90" orientation="landscape" r:id="rId1"/>
  <ignoredErrors>
    <ignoredError sqref="K6:K23 L19:L23 K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A NOVI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Ines Chandia</dc:creator>
  <cp:lastModifiedBy>cgcisterna</cp:lastModifiedBy>
  <cp:lastPrinted>2015-03-24T17:55:29Z</cp:lastPrinted>
  <dcterms:created xsi:type="dcterms:W3CDTF">2015-01-05T11:53:27Z</dcterms:created>
  <dcterms:modified xsi:type="dcterms:W3CDTF">2015-03-24T17:56:17Z</dcterms:modified>
</cp:coreProperties>
</file>