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<sst xmlns="http://schemas.openxmlformats.org/spreadsheetml/2006/main" count="352" uniqueCount="203">
  <si>
    <t>Sub-Item</t>
  </si>
  <si>
    <t xml:space="preserve">Presupuesto Incial </t>
  </si>
  <si>
    <t xml:space="preserve">   Clasificación Presupuestaria</t>
  </si>
  <si>
    <t>Subprograma</t>
  </si>
  <si>
    <t>Modificaciones</t>
  </si>
  <si>
    <t>Patentes y Tasas por Derechos</t>
  </si>
  <si>
    <t>Permisos y Licencias</t>
  </si>
  <si>
    <t>0303</t>
  </si>
  <si>
    <t>Participación en Impuesto Territorial – Art. 37   DL.Nº 3.063, de 1979</t>
  </si>
  <si>
    <t>0501</t>
  </si>
  <si>
    <t>Del Sector Privado</t>
  </si>
  <si>
    <t>0601</t>
  </si>
  <si>
    <t>Arriendo de Activos No Financieros</t>
  </si>
  <si>
    <t>0702</t>
  </si>
  <si>
    <t>Venta de Servicios</t>
  </si>
  <si>
    <t>0801</t>
  </si>
  <si>
    <t>Recuperaciones y Reembolsos por Licencias  Médicas</t>
  </si>
  <si>
    <t>0802</t>
  </si>
  <si>
    <t>Multas y Sanciones Pecuniarias</t>
  </si>
  <si>
    <t>0803</t>
  </si>
  <si>
    <t>Participación del Fondo Común Municipal – Art. 38  D. L.  Nº 3.063 , DE 1979</t>
  </si>
  <si>
    <t>0804</t>
  </si>
  <si>
    <t>Fondos de Terceros</t>
  </si>
  <si>
    <t>0899</t>
  </si>
  <si>
    <t>Otros</t>
  </si>
  <si>
    <t>1001</t>
  </si>
  <si>
    <t>Terrenos</t>
  </si>
  <si>
    <t>1210</t>
  </si>
  <si>
    <t>Ingresos por Percibir</t>
  </si>
  <si>
    <t>15</t>
  </si>
  <si>
    <t>Saldo Inicial de Caja</t>
  </si>
  <si>
    <t>0301</t>
  </si>
  <si>
    <t>0302</t>
  </si>
  <si>
    <t xml:space="preserve">INGRESOS   </t>
  </si>
  <si>
    <t>GASTOS</t>
  </si>
  <si>
    <t>2101</t>
  </si>
  <si>
    <t>2102</t>
  </si>
  <si>
    <t>2103</t>
  </si>
  <si>
    <t>2104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</si>
  <si>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</si>
  <si>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</si>
  <si>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</si>
  <si>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</si>
  <si>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</si>
  <si>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</si>
  <si>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</si>
  <si>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</si>
  <si>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</si>
  <si>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</si>
  <si>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</si>
  <si>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2401003</t>
  </si>
  <si>
    <t>2401999</t>
  </si>
  <si>
    <t>2403002001</t>
  </si>
  <si>
    <t>2403080001</t>
  </si>
  <si>
    <t>2403080002</t>
  </si>
  <si>
    <t>2403090001</t>
  </si>
  <si>
    <t>2403092001</t>
  </si>
  <si>
    <t>2403099</t>
  </si>
  <si>
    <t>2403100</t>
  </si>
  <si>
    <t>2501</t>
  </si>
  <si>
    <t>2601</t>
  </si>
  <si>
    <t>2602</t>
  </si>
  <si>
    <t>2604</t>
  </si>
  <si>
    <t>2902</t>
  </si>
  <si>
    <t>2903</t>
  </si>
  <si>
    <t>2904</t>
  </si>
  <si>
    <t>2905</t>
  </si>
  <si>
    <t>2906</t>
  </si>
  <si>
    <t>2907</t>
  </si>
  <si>
    <t>3101</t>
  </si>
  <si>
    <t>3102</t>
  </si>
  <si>
    <t>3401</t>
  </si>
  <si>
    <t>3403</t>
  </si>
  <si>
    <t>3407</t>
  </si>
  <si>
    <t>2201</t>
  </si>
  <si>
    <t>2401008</t>
  </si>
  <si>
    <t>2401001</t>
  </si>
  <si>
    <t>2401004</t>
  </si>
  <si>
    <t>2401006</t>
  </si>
  <si>
    <t>2401007</t>
  </si>
  <si>
    <t>Personal de Planta</t>
  </si>
  <si>
    <t>Personal a Contrata</t>
  </si>
  <si>
    <t>Otras Remuneraciones</t>
  </si>
  <si>
    <t>Otras Gastos en Personal</t>
  </si>
  <si>
    <t>Textiles, Vestuario y Calzado</t>
  </si>
  <si>
    <t>Combustibles y Lubricantes</t>
  </si>
  <si>
    <t>Materiales de Uso o Consumo</t>
  </si>
  <si>
    <t>Servicios Básicos</t>
  </si>
  <si>
    <t>Mantenimiento y Reparaciones</t>
  </si>
  <si>
    <t>Publicidad y Difusión</t>
  </si>
  <si>
    <t>Servicios Generales</t>
  </si>
  <si>
    <t>Arriendos</t>
  </si>
  <si>
    <t>Servicios Financieros y de Seguros</t>
  </si>
  <si>
    <t>Servicios Técnicos y Profesionales</t>
  </si>
  <si>
    <t>Otros Gastos en Bienes y Servicios  de Consumo</t>
  </si>
  <si>
    <t>Salud – Personas Jurídicas Privadas, Art. 13, D.F.</t>
  </si>
  <si>
    <t>Otras Transferencias al Sector Privado</t>
  </si>
  <si>
    <t>Multa Ley de Alcoholes</t>
  </si>
  <si>
    <t>A la Asociación Chilena de Municipalidades</t>
  </si>
  <si>
    <t>A Otras Asociaciones</t>
  </si>
  <si>
    <t>Aporte Año Vigente</t>
  </si>
  <si>
    <t>Art. 14, N° 6 Ley N° 18.695</t>
  </si>
  <si>
    <t>A Otras Entidades Públicas</t>
  </si>
  <si>
    <t>A OTRAS MUNICIPALIDADES</t>
  </si>
  <si>
    <t>Impuestos</t>
  </si>
  <si>
    <t>Devoluciones</t>
  </si>
  <si>
    <t>Compensaciones por daños a terceros y/o a la propi</t>
  </si>
  <si>
    <t>Aplicación Fondos de Terceros</t>
  </si>
  <si>
    <t>Edificios</t>
  </si>
  <si>
    <t>Vehículos</t>
  </si>
  <si>
    <t>Mobiliario y Otros</t>
  </si>
  <si>
    <t>Máquinas y Equipos</t>
  </si>
  <si>
    <t>Equipos Informáticos</t>
  </si>
  <si>
    <t>Programas Informáticos</t>
  </si>
  <si>
    <t>Estudios Básicos</t>
  </si>
  <si>
    <t>Proyectos</t>
  </si>
  <si>
    <t>Amortización Deuda Interna</t>
  </si>
  <si>
    <t>Intereses Deuda Interna</t>
  </si>
  <si>
    <t>Deuda Flotante</t>
  </si>
  <si>
    <t>Alimentos y Bebidas</t>
  </si>
  <si>
    <t>Premios y Otros</t>
  </si>
  <si>
    <t>Fondos de Emergencia</t>
  </si>
  <si>
    <t>Organizaciones Comunitarias</t>
  </si>
  <si>
    <t>Voluntariado</t>
  </si>
  <si>
    <t>Asistencia Social a Personas Naturales</t>
  </si>
  <si>
    <t>0503002001</t>
  </si>
  <si>
    <t>Fortalecimiento de la Gestión Municipal</t>
  </si>
  <si>
    <t>1303002001</t>
  </si>
  <si>
    <t>1303002002</t>
  </si>
  <si>
    <t>1303005001</t>
  </si>
  <si>
    <t>1303099</t>
  </si>
  <si>
    <t>Progama Mejoramiento Urbano y Equipamiento Comunal</t>
  </si>
  <si>
    <t>Progama Mejoramiento de Barrios</t>
  </si>
  <si>
    <t>Patentes Mineras Ley Nº 19.143</t>
  </si>
  <si>
    <t>De Otras Entidades Públicas</t>
  </si>
  <si>
    <t>0503099</t>
  </si>
  <si>
    <t>0503002999</t>
  </si>
  <si>
    <t>Otras Transferencias Corrientes de la Subdere</t>
  </si>
  <si>
    <t xml:space="preserve">Prestaciones Sociales del Empleador </t>
  </si>
  <si>
    <t>0503002002</t>
  </si>
  <si>
    <t>Compensación Por Viviendas Sociales</t>
  </si>
  <si>
    <t>0503007999</t>
  </si>
  <si>
    <t>Otras Transferencias Corrientes del Tesoro Público</t>
  </si>
  <si>
    <r>
      <t xml:space="preserve">       </t>
    </r>
    <r>
      <rPr>
        <sz val="11"/>
        <color theme="1"/>
        <rFont val="Calibri"/>
        <family val="2"/>
      </rPr>
      <t xml:space="preserve">                                             </t>
    </r>
    <r>
      <rPr>
        <sz val="14"/>
        <color indexed="8"/>
        <rFont val="Calibri"/>
        <family val="2"/>
      </rPr>
      <t xml:space="preserve">Monedas Nacional - Miles de Pesos  </t>
    </r>
    <r>
      <rPr>
        <sz val="20"/>
        <color indexed="8"/>
        <rFont val="Calibri"/>
        <family val="2"/>
      </rPr>
      <t xml:space="preserve">                                    </t>
    </r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</si>
  <si>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</si>
  <si>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</si>
  <si>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</si>
  <si>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</si>
  <si>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</si>
  <si>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</si>
  <si>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</si>
  <si>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</si>
  <si>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</si>
  <si>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</si>
  <si>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</si>
  <si>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 xml:space="preserve">DIC </t>
  </si>
  <si>
    <t>1003</t>
  </si>
  <si>
    <t>Vehiculos</t>
  </si>
  <si>
    <t>2403090002</t>
  </si>
  <si>
    <t>Aporte de Otros Años</t>
  </si>
  <si>
    <t>2301</t>
  </si>
  <si>
    <t>22.11</t>
  </si>
  <si>
    <t>1303002999</t>
  </si>
  <si>
    <t>3301001005</t>
  </si>
  <si>
    <t>3301001006</t>
  </si>
  <si>
    <t>3303001002</t>
  </si>
  <si>
    <t>3303001003</t>
  </si>
  <si>
    <t>Aporte Remodelación Sapu Sector Oriente</t>
  </si>
  <si>
    <t>Aporte Remodelación Casa de la Cultura</t>
  </si>
  <si>
    <t>Programa Mejoramiento Condominios Sociales</t>
  </si>
  <si>
    <t>Programa de Rehabilitación de Espacios Públicos</t>
  </si>
  <si>
    <t>29.02</t>
  </si>
  <si>
    <t>1004</t>
  </si>
  <si>
    <t>2303</t>
  </si>
  <si>
    <t>Prestaciones Previsionales</t>
  </si>
  <si>
    <t>2901</t>
  </si>
  <si>
    <t>Otros Activos No Financieros</t>
  </si>
  <si>
    <t>0503007004</t>
  </si>
  <si>
    <t>Ley 20.387 Cumplimiento Art. 5</t>
  </si>
  <si>
    <t>Otras Transf. Para Gtos. De Capital Subdere</t>
  </si>
  <si>
    <t>2999</t>
  </si>
  <si>
    <t>3206</t>
  </si>
  <si>
    <t>Por Anticipos a Contratistas</t>
  </si>
  <si>
    <t>0603</t>
  </si>
  <si>
    <t>Intereses</t>
  </si>
  <si>
    <t>Decreto Nº 4.803</t>
  </si>
  <si>
    <t>PRESUPUESTO MUNICIPAL AÑO 2015    INGRESO     -    GASTOS</t>
  </si>
  <si>
    <t>1101</t>
  </si>
  <si>
    <t xml:space="preserve">Venta o Rescate de Titulos y Valores </t>
  </si>
  <si>
    <t xml:space="preserve">Mantenimiento y Reparaciones </t>
  </si>
  <si>
    <t>TOTAL PRESUPUESTO 2015</t>
  </si>
  <si>
    <t>Decreto Nº 386</t>
  </si>
  <si>
    <t>Decreto Nº 1605</t>
  </si>
  <si>
    <t>1206</t>
  </si>
  <si>
    <t>Decreto Nº 1993</t>
  </si>
  <si>
    <t>Decreto Nº 2399</t>
  </si>
  <si>
    <t>Decreto Nº 827</t>
  </si>
  <si>
    <t>Decreto Nº 1156</t>
  </si>
  <si>
    <t>Decreto Nº 2722</t>
  </si>
  <si>
    <t>0503006001</t>
  </si>
  <si>
    <t>Atención Primaria Ley N° 19,378 Art.  49</t>
  </si>
  <si>
    <t>Presupuesto Vigente al 31/08/2015</t>
  </si>
  <si>
    <t>Decreto Nº 3155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</si>
</sst>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MS Sans Serif"/>
      <family val="2"/>
    </font>
    <font>
      <b/>
      <sz val="7.9"/>
      <color indexed="8"/>
      <name val="Times New Roman"/>
      <family val="1"/>
    </font>
    <font>
      <sz val="7.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  <font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5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9" fontId="6" fillId="0" borderId="12" xfId="53" applyNumberFormat="1" applyFont="1" applyBorder="1" applyAlignment="1">
      <alignment horizontal="left" vertical="center"/>
      <protection/>
    </xf>
    <xf numFmtId="0" fontId="4" fillId="0" borderId="12" xfId="53" applyNumberFormat="1" applyFill="1" applyBorder="1" applyAlignment="1" applyProtection="1">
      <alignment horizontal="center"/>
      <protection/>
    </xf>
    <xf numFmtId="0" fontId="6" fillId="0" borderId="12" xfId="53" applyFont="1" applyBorder="1" applyAlignment="1">
      <alignment vertical="center"/>
      <protection/>
    </xf>
    <xf numFmtId="3" fontId="6" fillId="0" borderId="12" xfId="53" applyNumberFormat="1" applyFont="1" applyBorder="1" applyAlignment="1">
      <alignment horizontal="right" vertical="center"/>
      <protection/>
    </xf>
    <xf numFmtId="0" fontId="4" fillId="0" borderId="12" xfId="53" applyNumberFormat="1" applyFill="1" applyBorder="1" applyAlignment="1" applyProtection="1">
      <alignment/>
      <protection/>
    </xf>
    <xf numFmtId="3" fontId="5" fillId="0" borderId="12" xfId="53" applyNumberFormat="1" applyFont="1" applyBorder="1" applyAlignment="1">
      <alignment horizontal="right" vertical="center"/>
      <protection/>
    </xf>
    <xf numFmtId="0" fontId="45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49" fontId="0" fillId="0" borderId="12" xfId="0" applyNumberFormat="1" applyBorder="1" applyAlignment="1">
      <alignment/>
    </xf>
    <xf numFmtId="49" fontId="4" fillId="0" borderId="12" xfId="53" applyNumberFormat="1" applyFill="1" applyBorder="1" applyAlignment="1" applyProtection="1">
      <alignment/>
      <protection/>
    </xf>
    <xf numFmtId="3" fontId="46" fillId="0" borderId="12" xfId="0" applyNumberFormat="1" applyFont="1" applyBorder="1" applyAlignment="1">
      <alignment horizontal="center" wrapText="1"/>
    </xf>
    <xf numFmtId="3" fontId="0" fillId="0" borderId="12" xfId="0" applyNumberFormat="1" applyFont="1" applyBorder="1" applyAlignment="1">
      <alignment horizontal="center" wrapText="1"/>
    </xf>
    <xf numFmtId="3" fontId="4" fillId="0" borderId="12" xfId="53" applyNumberFormat="1" applyFill="1" applyBorder="1" applyAlignment="1" applyProtection="1">
      <alignment/>
      <protection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0" fontId="47" fillId="0" borderId="15" xfId="0" applyFont="1" applyBorder="1" applyAlignment="1">
      <alignment/>
    </xf>
    <xf numFmtId="0" fontId="45" fillId="0" borderId="15" xfId="0" applyFont="1" applyBorder="1" applyAlignment="1">
      <alignment horizontal="center" wrapText="1"/>
    </xf>
    <xf numFmtId="0" fontId="5" fillId="33" borderId="12" xfId="53" applyFont="1" applyFill="1" applyBorder="1" applyAlignment="1">
      <alignment vertical="center"/>
      <protection/>
    </xf>
    <xf numFmtId="3" fontId="45" fillId="33" borderId="12" xfId="0" applyNumberFormat="1" applyFont="1" applyFill="1" applyBorder="1" applyAlignment="1">
      <alignment/>
    </xf>
    <xf numFmtId="0" fontId="35" fillId="0" borderId="12" xfId="45" applyBorder="1" applyAlignment="1" applyProtection="1">
      <alignment horizontal="center" wrapText="1"/>
      <protection/>
    </xf>
    <xf numFmtId="0" fontId="45" fillId="0" borderId="16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14" fontId="27" fillId="0" borderId="12" xfId="0" applyNumberFormat="1" applyFont="1" applyBorder="1" applyAlignment="1">
      <alignment horizontal="center"/>
    </xf>
    <xf numFmtId="3" fontId="45" fillId="0" borderId="12" xfId="0" applyNumberFormat="1" applyFont="1" applyBorder="1" applyAlignment="1">
      <alignment/>
    </xf>
    <xf numFmtId="0" fontId="48" fillId="0" borderId="17" xfId="0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45" fillId="0" borderId="16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184"/>
  <sheetViews>
    <sheetView tabSelected="1" zoomScale="85" zoomScaleNormal="85" zoomScalePageLayoutView="0" workbookViewId="0" topLeftCell="A1">
      <pane xSplit="4" ySplit="10" topLeftCell="K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O10" sqref="O10"/>
    </sheetView>
  </sheetViews>
  <sheetFormatPr defaultColWidth="11.421875" defaultRowHeight="15"/>
  <cols>
    <col min="1" max="2" width="9.421875" style="0" customWidth="1"/>
    <col min="3" max="3" width="38.421875" style="0" customWidth="1"/>
    <col min="4" max="4" width="15.8515625" style="0" hidden="1" customWidth="1"/>
    <col min="5" max="6" width="19.28125" style="0" hidden="1" customWidth="1"/>
    <col min="7" max="7" width="19.57421875" style="0" hidden="1" customWidth="1"/>
    <col min="8" max="8" width="18.140625" style="0" hidden="1" customWidth="1"/>
    <col min="9" max="9" width="20.8515625" style="0" hidden="1" customWidth="1"/>
    <col min="10" max="10" width="20.140625" style="0" hidden="1" customWidth="1"/>
    <col min="11" max="16" width="20.140625" style="0" customWidth="1"/>
    <col min="17" max="17" width="16.421875" style="0" customWidth="1"/>
  </cols>
  <sheetData>
    <row r="3" spans="1:18" ht="26.25" customHeight="1">
      <c r="A3" s="36" t="s">
        <v>186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8"/>
      <c r="R3" s="1"/>
    </row>
    <row r="4" spans="1:18" ht="26.25">
      <c r="A4" s="39" t="s">
        <v>143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1"/>
      <c r="R4" s="1"/>
    </row>
    <row r="5" spans="1:18" ht="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7"/>
      <c r="R5" s="1"/>
    </row>
    <row r="6" spans="1:18" ht="15">
      <c r="A6" s="15"/>
      <c r="B6" s="15"/>
      <c r="C6" s="15"/>
      <c r="D6" s="15"/>
      <c r="E6" s="42" t="s">
        <v>4</v>
      </c>
      <c r="F6" s="43"/>
      <c r="G6" s="43"/>
      <c r="H6" s="43"/>
      <c r="I6" s="44"/>
      <c r="J6" s="32"/>
      <c r="K6" s="32"/>
      <c r="L6" s="32"/>
      <c r="M6" s="32"/>
      <c r="N6" s="32"/>
      <c r="O6" s="32"/>
      <c r="P6" s="13"/>
      <c r="Q6" s="15"/>
      <c r="R6" s="1"/>
    </row>
    <row r="7" spans="1:18" ht="30">
      <c r="A7" s="16"/>
      <c r="B7" s="16"/>
      <c r="C7" s="16"/>
      <c r="D7" s="28" t="s">
        <v>1</v>
      </c>
      <c r="E7" s="5" t="s">
        <v>144</v>
      </c>
      <c r="F7" s="5" t="s">
        <v>145</v>
      </c>
      <c r="G7" s="5" t="s">
        <v>146</v>
      </c>
      <c r="H7" s="5" t="s">
        <v>147</v>
      </c>
      <c r="I7" s="5" t="s">
        <v>148</v>
      </c>
      <c r="J7" s="5" t="s">
        <v>149</v>
      </c>
      <c r="K7" s="5" t="s">
        <v>150</v>
      </c>
      <c r="L7" s="5" t="s">
        <v>151</v>
      </c>
      <c r="M7" s="5" t="s">
        <v>152</v>
      </c>
      <c r="N7" s="5" t="s">
        <v>153</v>
      </c>
      <c r="O7" s="5" t="s">
        <v>154</v>
      </c>
      <c r="P7" s="5" t="s">
        <v>155</v>
      </c>
      <c r="Q7" s="16"/>
      <c r="R7" s="1"/>
    </row>
    <row r="8" spans="1:18" ht="15">
      <c r="A8" s="16"/>
      <c r="B8" s="16"/>
      <c r="C8" s="16"/>
      <c r="D8" s="33" t="s">
        <v>185</v>
      </c>
      <c r="E8" s="33" t="s">
        <v>191</v>
      </c>
      <c r="F8" s="33" t="s">
        <v>196</v>
      </c>
      <c r="G8" s="33" t="s">
        <v>197</v>
      </c>
      <c r="H8" s="33" t="s">
        <v>192</v>
      </c>
      <c r="I8" s="33" t="s">
        <v>194</v>
      </c>
      <c r="J8" s="33" t="s">
        <v>195</v>
      </c>
      <c r="K8" s="33" t="s">
        <v>198</v>
      </c>
      <c r="L8" s="33" t="s">
        <v>202</v>
      </c>
      <c r="M8" s="33"/>
      <c r="N8" s="33"/>
      <c r="O8" s="33"/>
      <c r="P8" s="33"/>
      <c r="Q8" s="16"/>
      <c r="R8" s="1"/>
    </row>
    <row r="9" spans="1:18" ht="15">
      <c r="A9" s="16"/>
      <c r="B9" s="16"/>
      <c r="C9" s="16"/>
      <c r="D9" s="34">
        <v>42004</v>
      </c>
      <c r="E9" s="34">
        <v>42037</v>
      </c>
      <c r="F9" s="34">
        <v>42072</v>
      </c>
      <c r="G9" s="34">
        <v>42100</v>
      </c>
      <c r="H9" s="34">
        <v>42130</v>
      </c>
      <c r="I9" s="34">
        <v>42159</v>
      </c>
      <c r="J9" s="34">
        <v>42192</v>
      </c>
      <c r="K9" s="34">
        <v>42220</v>
      </c>
      <c r="L9" s="34">
        <v>42250</v>
      </c>
      <c r="M9" s="34"/>
      <c r="N9" s="34"/>
      <c r="O9" s="34"/>
      <c r="P9" s="34"/>
      <c r="Q9" s="16"/>
      <c r="R9" s="1"/>
    </row>
    <row r="10" spans="1:17" ht="60" customHeight="1">
      <c r="A10" s="17" t="s">
        <v>0</v>
      </c>
      <c r="B10" s="27" t="s">
        <v>3</v>
      </c>
      <c r="C10" s="18" t="s">
        <v>2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19" t="s">
        <v>201</v>
      </c>
    </row>
    <row r="11" spans="1:17" ht="15" customHeight="1">
      <c r="A11" s="4"/>
      <c r="B11" s="4"/>
      <c r="C11" s="5" t="s">
        <v>33</v>
      </c>
      <c r="D11" s="6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3"/>
    </row>
    <row r="12" spans="1:17" ht="15">
      <c r="A12" s="7" t="s">
        <v>31</v>
      </c>
      <c r="B12" s="8">
        <v>1</v>
      </c>
      <c r="C12" s="9" t="s">
        <v>5</v>
      </c>
      <c r="D12" s="10">
        <v>7471976</v>
      </c>
      <c r="E12" s="24">
        <v>284200</v>
      </c>
      <c r="F12" s="24"/>
      <c r="G12" s="25"/>
      <c r="H12" s="25">
        <v>5488</v>
      </c>
      <c r="I12" s="25"/>
      <c r="J12" s="25"/>
      <c r="K12" s="25">
        <v>45100</v>
      </c>
      <c r="L12" s="25">
        <v>25293</v>
      </c>
      <c r="M12" s="25"/>
      <c r="N12" s="25"/>
      <c r="O12" s="25"/>
      <c r="P12" s="25"/>
      <c r="Q12" s="25">
        <f>SUM(D12:P12)</f>
        <v>7832057</v>
      </c>
    </row>
    <row r="13" spans="1:17" ht="15">
      <c r="A13" s="7" t="s">
        <v>32</v>
      </c>
      <c r="B13" s="8">
        <v>1</v>
      </c>
      <c r="C13" s="9" t="s">
        <v>6</v>
      </c>
      <c r="D13" s="10">
        <v>5891782</v>
      </c>
      <c r="E13" s="24">
        <v>0</v>
      </c>
      <c r="F13" s="24"/>
      <c r="G13" s="25"/>
      <c r="H13" s="25"/>
      <c r="I13" s="25">
        <v>431736</v>
      </c>
      <c r="J13" s="25"/>
      <c r="K13" s="25"/>
      <c r="L13" s="25"/>
      <c r="M13" s="25"/>
      <c r="N13" s="25"/>
      <c r="O13" s="25"/>
      <c r="P13" s="25"/>
      <c r="Q13" s="25">
        <f aca="true" t="shared" si="0" ref="Q13:Q86">SUM(D13:P13)</f>
        <v>6323518</v>
      </c>
    </row>
    <row r="14" spans="1:17" ht="15">
      <c r="A14" s="7" t="s">
        <v>7</v>
      </c>
      <c r="B14" s="8">
        <v>1</v>
      </c>
      <c r="C14" s="9" t="s">
        <v>8</v>
      </c>
      <c r="D14" s="10">
        <v>3350905</v>
      </c>
      <c r="E14" s="24">
        <v>581697</v>
      </c>
      <c r="F14" s="24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>
        <f t="shared" si="0"/>
        <v>3932602</v>
      </c>
    </row>
    <row r="15" spans="1:17" ht="15">
      <c r="A15" s="7" t="s">
        <v>9</v>
      </c>
      <c r="B15" s="8">
        <v>1</v>
      </c>
      <c r="C15" s="9" t="s">
        <v>10</v>
      </c>
      <c r="D15" s="10">
        <v>187000</v>
      </c>
      <c r="E15" s="24">
        <v>0</v>
      </c>
      <c r="F15" s="24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>
        <f t="shared" si="0"/>
        <v>187000</v>
      </c>
    </row>
    <row r="16" spans="1:17" ht="15">
      <c r="A16" s="7" t="s">
        <v>125</v>
      </c>
      <c r="B16" s="8">
        <v>1</v>
      </c>
      <c r="C16" s="9" t="s">
        <v>126</v>
      </c>
      <c r="D16" s="10">
        <v>0</v>
      </c>
      <c r="E16" s="24">
        <v>0</v>
      </c>
      <c r="F16" s="24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>
        <f t="shared" si="0"/>
        <v>0</v>
      </c>
    </row>
    <row r="17" spans="1:17" ht="15">
      <c r="A17" s="7" t="s">
        <v>139</v>
      </c>
      <c r="B17" s="8">
        <v>1</v>
      </c>
      <c r="C17" s="9" t="s">
        <v>140</v>
      </c>
      <c r="D17" s="10">
        <v>0</v>
      </c>
      <c r="E17" s="24">
        <v>0</v>
      </c>
      <c r="F17" s="24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>
        <f t="shared" si="0"/>
        <v>0</v>
      </c>
    </row>
    <row r="18" spans="1:17" ht="15">
      <c r="A18" s="7" t="s">
        <v>199</v>
      </c>
      <c r="B18" s="8">
        <v>1</v>
      </c>
      <c r="C18" s="9" t="s">
        <v>200</v>
      </c>
      <c r="D18" s="10"/>
      <c r="E18" s="24"/>
      <c r="F18" s="24"/>
      <c r="G18" s="25"/>
      <c r="H18" s="25"/>
      <c r="I18" s="25"/>
      <c r="J18" s="25"/>
      <c r="K18" s="25">
        <v>6411563</v>
      </c>
      <c r="L18" s="25">
        <v>931456</v>
      </c>
      <c r="M18" s="25"/>
      <c r="N18" s="25"/>
      <c r="O18" s="25"/>
      <c r="P18" s="25"/>
      <c r="Q18" s="25"/>
    </row>
    <row r="19" spans="1:17" ht="15">
      <c r="A19" s="7" t="s">
        <v>177</v>
      </c>
      <c r="B19" s="8">
        <v>1</v>
      </c>
      <c r="C19" s="9" t="s">
        <v>178</v>
      </c>
      <c r="D19" s="10">
        <v>0</v>
      </c>
      <c r="E19" s="24">
        <v>0</v>
      </c>
      <c r="F19" s="24"/>
      <c r="G19" s="25"/>
      <c r="H19" s="25"/>
      <c r="I19" s="25"/>
      <c r="J19" s="25"/>
      <c r="K19" s="25">
        <v>19634</v>
      </c>
      <c r="L19" s="25"/>
      <c r="M19" s="25"/>
      <c r="N19" s="25"/>
      <c r="O19" s="25"/>
      <c r="P19" s="25"/>
      <c r="Q19" s="25">
        <f t="shared" si="0"/>
        <v>19634</v>
      </c>
    </row>
    <row r="20" spans="1:17" ht="15">
      <c r="A20" s="7" t="s">
        <v>136</v>
      </c>
      <c r="B20" s="8">
        <v>1</v>
      </c>
      <c r="C20" s="9" t="s">
        <v>137</v>
      </c>
      <c r="D20" s="10">
        <v>800000</v>
      </c>
      <c r="E20" s="24">
        <v>14257</v>
      </c>
      <c r="F20" s="24"/>
      <c r="G20" s="25"/>
      <c r="H20" s="25">
        <v>-184106</v>
      </c>
      <c r="I20" s="25">
        <v>272344</v>
      </c>
      <c r="J20" s="25"/>
      <c r="K20" s="25"/>
      <c r="L20" s="25"/>
      <c r="M20" s="25"/>
      <c r="N20" s="25"/>
      <c r="O20" s="25"/>
      <c r="P20" s="25"/>
      <c r="Q20" s="25">
        <f t="shared" si="0"/>
        <v>902495</v>
      </c>
    </row>
    <row r="21" spans="1:17" ht="15">
      <c r="A21" s="7" t="s">
        <v>141</v>
      </c>
      <c r="B21" s="8">
        <v>1</v>
      </c>
      <c r="C21" s="9" t="s">
        <v>142</v>
      </c>
      <c r="D21" s="10">
        <v>0</v>
      </c>
      <c r="E21" s="24">
        <v>0</v>
      </c>
      <c r="F21" s="24"/>
      <c r="G21" s="25"/>
      <c r="H21" s="25"/>
      <c r="I21" s="25"/>
      <c r="J21" s="25">
        <v>71891</v>
      </c>
      <c r="K21" s="25"/>
      <c r="L21" s="25"/>
      <c r="M21" s="25"/>
      <c r="N21" s="25"/>
      <c r="O21" s="25"/>
      <c r="P21" s="25"/>
      <c r="Q21" s="25">
        <f t="shared" si="0"/>
        <v>71891</v>
      </c>
    </row>
    <row r="22" spans="1:17" ht="15">
      <c r="A22" s="7" t="s">
        <v>135</v>
      </c>
      <c r="B22" s="8">
        <v>1</v>
      </c>
      <c r="C22" s="9" t="s">
        <v>134</v>
      </c>
      <c r="D22" s="10">
        <v>0</v>
      </c>
      <c r="E22" s="24">
        <v>0</v>
      </c>
      <c r="F22" s="24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>
        <f t="shared" si="0"/>
        <v>0</v>
      </c>
    </row>
    <row r="23" spans="1:17" ht="15">
      <c r="A23" s="7" t="s">
        <v>11</v>
      </c>
      <c r="B23" s="8">
        <v>1</v>
      </c>
      <c r="C23" s="9" t="s">
        <v>12</v>
      </c>
      <c r="D23" s="10">
        <v>59215</v>
      </c>
      <c r="E23" s="24">
        <v>0</v>
      </c>
      <c r="F23" s="24"/>
      <c r="G23" s="25"/>
      <c r="H23" s="25"/>
      <c r="I23" s="25"/>
      <c r="J23" s="25"/>
      <c r="K23" s="25">
        <v>3060</v>
      </c>
      <c r="L23" s="25"/>
      <c r="M23" s="25"/>
      <c r="N23" s="25"/>
      <c r="O23" s="25"/>
      <c r="P23" s="25"/>
      <c r="Q23" s="25">
        <f t="shared" si="0"/>
        <v>62275</v>
      </c>
    </row>
    <row r="24" spans="1:17" ht="15">
      <c r="A24" s="7" t="s">
        <v>183</v>
      </c>
      <c r="B24" s="8">
        <v>1</v>
      </c>
      <c r="C24" s="9" t="s">
        <v>184</v>
      </c>
      <c r="D24" s="10">
        <v>0</v>
      </c>
      <c r="E24" s="24">
        <v>0</v>
      </c>
      <c r="F24" s="24"/>
      <c r="G24" s="25"/>
      <c r="H24" s="25"/>
      <c r="I24" s="25"/>
      <c r="J24" s="25"/>
      <c r="K24" s="25">
        <v>4419</v>
      </c>
      <c r="L24" s="25"/>
      <c r="M24" s="25"/>
      <c r="N24" s="25"/>
      <c r="O24" s="25"/>
      <c r="P24" s="25"/>
      <c r="Q24" s="25">
        <f t="shared" si="0"/>
        <v>4419</v>
      </c>
    </row>
    <row r="25" spans="1:17" ht="15">
      <c r="A25" s="7" t="s">
        <v>13</v>
      </c>
      <c r="B25" s="8">
        <v>1</v>
      </c>
      <c r="C25" s="9" t="s">
        <v>14</v>
      </c>
      <c r="D25" s="10">
        <v>60068</v>
      </c>
      <c r="E25" s="24">
        <v>0</v>
      </c>
      <c r="F25" s="24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>
        <f t="shared" si="0"/>
        <v>60068</v>
      </c>
    </row>
    <row r="26" spans="1:17" ht="15">
      <c r="A26" s="7" t="s">
        <v>15</v>
      </c>
      <c r="B26" s="8">
        <v>1</v>
      </c>
      <c r="C26" s="9" t="s">
        <v>16</v>
      </c>
      <c r="D26" s="10">
        <v>120000</v>
      </c>
      <c r="E26" s="24">
        <v>40000</v>
      </c>
      <c r="F26" s="24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>
        <f t="shared" si="0"/>
        <v>160000</v>
      </c>
    </row>
    <row r="27" spans="1:17" ht="15">
      <c r="A27" s="7" t="s">
        <v>17</v>
      </c>
      <c r="B27" s="8">
        <v>1</v>
      </c>
      <c r="C27" s="9" t="s">
        <v>18</v>
      </c>
      <c r="D27" s="10">
        <v>1432811</v>
      </c>
      <c r="E27" s="24">
        <v>0</v>
      </c>
      <c r="F27" s="24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>
        <f t="shared" si="0"/>
        <v>1432811</v>
      </c>
    </row>
    <row r="28" spans="1:17" ht="15">
      <c r="A28" s="7" t="s">
        <v>19</v>
      </c>
      <c r="B28" s="8">
        <v>1</v>
      </c>
      <c r="C28" s="9" t="s">
        <v>20</v>
      </c>
      <c r="D28" s="10">
        <v>7399988</v>
      </c>
      <c r="E28" s="24">
        <v>1270068</v>
      </c>
      <c r="F28" s="24"/>
      <c r="G28" s="25"/>
      <c r="H28" s="25">
        <v>45581</v>
      </c>
      <c r="I28" s="25"/>
      <c r="J28" s="25"/>
      <c r="K28" s="25"/>
      <c r="L28" s="25">
        <v>114987</v>
      </c>
      <c r="M28" s="25"/>
      <c r="N28" s="25"/>
      <c r="O28" s="25"/>
      <c r="P28" s="25"/>
      <c r="Q28" s="25">
        <f t="shared" si="0"/>
        <v>8830624</v>
      </c>
    </row>
    <row r="29" spans="1:17" ht="15">
      <c r="A29" s="7" t="s">
        <v>21</v>
      </c>
      <c r="B29" s="8">
        <v>1</v>
      </c>
      <c r="C29" s="9" t="s">
        <v>22</v>
      </c>
      <c r="D29" s="10">
        <v>25356</v>
      </c>
      <c r="E29" s="24">
        <v>0</v>
      </c>
      <c r="F29" s="24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>
        <f t="shared" si="0"/>
        <v>25356</v>
      </c>
    </row>
    <row r="30" spans="1:17" ht="15">
      <c r="A30" s="7" t="s">
        <v>23</v>
      </c>
      <c r="B30" s="8">
        <v>1</v>
      </c>
      <c r="C30" s="9" t="s">
        <v>24</v>
      </c>
      <c r="D30" s="10">
        <v>299550</v>
      </c>
      <c r="E30" s="24">
        <v>0</v>
      </c>
      <c r="F30" s="24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>
        <f t="shared" si="0"/>
        <v>299550</v>
      </c>
    </row>
    <row r="31" spans="1:17" ht="15">
      <c r="A31" s="7" t="s">
        <v>25</v>
      </c>
      <c r="B31" s="8">
        <v>1</v>
      </c>
      <c r="C31" s="9" t="s">
        <v>26</v>
      </c>
      <c r="D31" s="10">
        <v>143574</v>
      </c>
      <c r="E31" s="24">
        <v>0</v>
      </c>
      <c r="F31" s="24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>
        <f t="shared" si="0"/>
        <v>143574</v>
      </c>
    </row>
    <row r="32" spans="1:17" ht="15">
      <c r="A32" s="7" t="s">
        <v>156</v>
      </c>
      <c r="B32" s="8">
        <v>1</v>
      </c>
      <c r="C32" s="9" t="s">
        <v>157</v>
      </c>
      <c r="D32" s="10">
        <v>0</v>
      </c>
      <c r="E32" s="24">
        <v>60000</v>
      </c>
      <c r="F32" s="24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>
        <f t="shared" si="0"/>
        <v>60000</v>
      </c>
    </row>
    <row r="33" spans="1:17" ht="15">
      <c r="A33" s="7" t="s">
        <v>172</v>
      </c>
      <c r="B33" s="8">
        <v>1</v>
      </c>
      <c r="C33" s="9" t="s">
        <v>110</v>
      </c>
      <c r="D33" s="10">
        <v>0</v>
      </c>
      <c r="E33" s="24">
        <v>0</v>
      </c>
      <c r="F33" s="24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>
        <f t="shared" si="0"/>
        <v>0</v>
      </c>
    </row>
    <row r="34" spans="1:17" ht="15">
      <c r="A34" s="7" t="s">
        <v>187</v>
      </c>
      <c r="B34" s="8">
        <v>1</v>
      </c>
      <c r="C34" s="9" t="s">
        <v>188</v>
      </c>
      <c r="D34" s="10">
        <v>120000</v>
      </c>
      <c r="E34" s="24">
        <v>0</v>
      </c>
      <c r="F34" s="24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>
        <f t="shared" si="0"/>
        <v>120000</v>
      </c>
    </row>
    <row r="35" spans="1:17" ht="15">
      <c r="A35" s="7" t="s">
        <v>193</v>
      </c>
      <c r="B35" s="8">
        <v>1</v>
      </c>
      <c r="C35" s="9" t="s">
        <v>182</v>
      </c>
      <c r="D35" s="10"/>
      <c r="E35" s="24"/>
      <c r="F35" s="24"/>
      <c r="G35" s="25"/>
      <c r="H35" s="25"/>
      <c r="I35" s="25">
        <v>96789</v>
      </c>
      <c r="J35" s="25"/>
      <c r="K35" s="25"/>
      <c r="L35" s="25"/>
      <c r="M35" s="25"/>
      <c r="N35" s="25"/>
      <c r="O35" s="25"/>
      <c r="P35" s="25"/>
      <c r="Q35" s="25">
        <f t="shared" si="0"/>
        <v>96789</v>
      </c>
    </row>
    <row r="36" spans="1:17" ht="15">
      <c r="A36" s="7" t="s">
        <v>27</v>
      </c>
      <c r="B36" s="8">
        <v>1</v>
      </c>
      <c r="C36" s="9" t="s">
        <v>28</v>
      </c>
      <c r="D36" s="10">
        <v>1064093</v>
      </c>
      <c r="E36" s="24">
        <v>100000</v>
      </c>
      <c r="F36" s="24"/>
      <c r="G36" s="25"/>
      <c r="H36" s="25"/>
      <c r="I36" s="25"/>
      <c r="J36" s="25"/>
      <c r="K36" s="25"/>
      <c r="L36" s="25">
        <v>40000</v>
      </c>
      <c r="M36" s="25"/>
      <c r="N36" s="25"/>
      <c r="O36" s="25"/>
      <c r="P36" s="25"/>
      <c r="Q36" s="25">
        <f t="shared" si="0"/>
        <v>1204093</v>
      </c>
    </row>
    <row r="37" spans="1:17" ht="15">
      <c r="A37" s="7" t="s">
        <v>127</v>
      </c>
      <c r="B37" s="8">
        <v>1</v>
      </c>
      <c r="C37" s="9" t="s">
        <v>131</v>
      </c>
      <c r="D37" s="10">
        <v>0</v>
      </c>
      <c r="E37" s="24">
        <v>185555</v>
      </c>
      <c r="F37" s="24"/>
      <c r="G37" s="25"/>
      <c r="H37" s="25"/>
      <c r="I37" s="25"/>
      <c r="J37" s="25"/>
      <c r="K37" s="25"/>
      <c r="L37" s="25">
        <v>18792</v>
      </c>
      <c r="M37" s="25"/>
      <c r="N37" s="25"/>
      <c r="O37" s="25"/>
      <c r="P37" s="25"/>
      <c r="Q37" s="25">
        <f t="shared" si="0"/>
        <v>204347</v>
      </c>
    </row>
    <row r="38" spans="1:17" ht="15">
      <c r="A38" s="7" t="s">
        <v>128</v>
      </c>
      <c r="B38" s="8">
        <v>1</v>
      </c>
      <c r="C38" s="9" t="s">
        <v>132</v>
      </c>
      <c r="D38" s="10">
        <v>0</v>
      </c>
      <c r="E38" s="24">
        <v>29900</v>
      </c>
      <c r="F38" s="24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>
        <f t="shared" si="0"/>
        <v>29900</v>
      </c>
    </row>
    <row r="39" spans="1:17" ht="15">
      <c r="A39" s="7" t="s">
        <v>162</v>
      </c>
      <c r="B39" s="8">
        <v>1</v>
      </c>
      <c r="C39" s="9" t="s">
        <v>179</v>
      </c>
      <c r="D39" s="10">
        <v>0</v>
      </c>
      <c r="E39" s="24">
        <v>0</v>
      </c>
      <c r="F39" s="24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>
        <f t="shared" si="0"/>
        <v>0</v>
      </c>
    </row>
    <row r="40" spans="1:17" ht="15">
      <c r="A40" s="7" t="s">
        <v>129</v>
      </c>
      <c r="B40" s="8">
        <v>1</v>
      </c>
      <c r="C40" s="9" t="s">
        <v>133</v>
      </c>
      <c r="D40" s="10">
        <v>23000</v>
      </c>
      <c r="E40" s="24">
        <v>0</v>
      </c>
      <c r="F40" s="24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>
        <f t="shared" si="0"/>
        <v>23000</v>
      </c>
    </row>
    <row r="41" spans="1:17" ht="15">
      <c r="A41" s="7" t="s">
        <v>130</v>
      </c>
      <c r="B41" s="8">
        <v>1</v>
      </c>
      <c r="C41" s="9" t="s">
        <v>134</v>
      </c>
      <c r="D41" s="10">
        <v>0</v>
      </c>
      <c r="E41" s="24">
        <v>0</v>
      </c>
      <c r="F41" s="24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>
        <f>SUM(D41:P41)</f>
        <v>0</v>
      </c>
    </row>
    <row r="42" spans="1:18" ht="15">
      <c r="A42" s="7" t="s">
        <v>29</v>
      </c>
      <c r="B42" s="8">
        <v>1</v>
      </c>
      <c r="C42" s="9" t="s">
        <v>30</v>
      </c>
      <c r="D42" s="10">
        <v>1500000</v>
      </c>
      <c r="E42" s="24">
        <v>1237566</v>
      </c>
      <c r="F42" s="24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>
        <f t="shared" si="0"/>
        <v>2737566</v>
      </c>
      <c r="R42" s="26"/>
    </row>
    <row r="43" spans="1:19" ht="15">
      <c r="A43" s="20"/>
      <c r="B43" s="8"/>
      <c r="C43" s="4"/>
      <c r="D43" s="12">
        <f>SUM(D12:D42)</f>
        <v>29949318</v>
      </c>
      <c r="E43" s="12">
        <f aca="true" t="shared" si="1" ref="E43:P43">SUM(E12:E42)</f>
        <v>3803243</v>
      </c>
      <c r="F43" s="12">
        <f t="shared" si="1"/>
        <v>0</v>
      </c>
      <c r="G43" s="12">
        <f t="shared" si="1"/>
        <v>0</v>
      </c>
      <c r="H43" s="12">
        <f t="shared" si="1"/>
        <v>-133037</v>
      </c>
      <c r="I43" s="12">
        <f>SUM(I12:I42)</f>
        <v>800869</v>
      </c>
      <c r="J43" s="12">
        <f t="shared" si="1"/>
        <v>71891</v>
      </c>
      <c r="K43" s="12">
        <f t="shared" si="1"/>
        <v>6483776</v>
      </c>
      <c r="L43" s="12">
        <f t="shared" si="1"/>
        <v>1130528</v>
      </c>
      <c r="M43" s="12">
        <f t="shared" si="1"/>
        <v>0</v>
      </c>
      <c r="N43" s="12">
        <f t="shared" si="1"/>
        <v>0</v>
      </c>
      <c r="O43" s="12">
        <f t="shared" si="1"/>
        <v>0</v>
      </c>
      <c r="P43" s="12">
        <f t="shared" si="1"/>
        <v>0</v>
      </c>
      <c r="Q43" s="35">
        <f>SUM(D43:P43)</f>
        <v>42106588</v>
      </c>
      <c r="R43" s="26"/>
      <c r="S43" s="26"/>
    </row>
    <row r="44" spans="1:17" ht="15">
      <c r="A44" s="20"/>
      <c r="B44" s="8"/>
      <c r="C44" s="4"/>
      <c r="D44" s="12"/>
      <c r="E44" s="25"/>
      <c r="F44" s="10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</row>
    <row r="45" spans="1:17" ht="15">
      <c r="A45" s="20"/>
      <c r="B45" s="4"/>
      <c r="C45" s="13" t="s">
        <v>34</v>
      </c>
      <c r="D45" s="4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</row>
    <row r="46" spans="1:17" ht="15">
      <c r="A46" s="7" t="s">
        <v>35</v>
      </c>
      <c r="B46" s="14">
        <v>1</v>
      </c>
      <c r="C46" s="9" t="s">
        <v>80</v>
      </c>
      <c r="D46" s="10">
        <v>4059189</v>
      </c>
      <c r="E46" s="25">
        <v>0</v>
      </c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>
        <f t="shared" si="0"/>
        <v>4059189</v>
      </c>
    </row>
    <row r="47" spans="1:17" ht="15">
      <c r="A47" s="7" t="s">
        <v>36</v>
      </c>
      <c r="B47" s="14">
        <v>1</v>
      </c>
      <c r="C47" s="9" t="s">
        <v>81</v>
      </c>
      <c r="D47" s="10">
        <v>798057</v>
      </c>
      <c r="E47" s="25">
        <v>299026</v>
      </c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>
        <f t="shared" si="0"/>
        <v>1097083</v>
      </c>
    </row>
    <row r="48" spans="1:17" ht="15">
      <c r="A48" s="7" t="s">
        <v>37</v>
      </c>
      <c r="B48" s="14">
        <v>1</v>
      </c>
      <c r="C48" s="9" t="s">
        <v>82</v>
      </c>
      <c r="D48" s="10">
        <v>456129</v>
      </c>
      <c r="E48" s="25">
        <v>42415</v>
      </c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>
        <f t="shared" si="0"/>
        <v>498544</v>
      </c>
    </row>
    <row r="49" spans="1:17" ht="15">
      <c r="A49" s="7" t="s">
        <v>38</v>
      </c>
      <c r="B49" s="14">
        <v>1</v>
      </c>
      <c r="C49" s="9" t="s">
        <v>83</v>
      </c>
      <c r="D49" s="10">
        <v>145124</v>
      </c>
      <c r="E49" s="25">
        <v>0</v>
      </c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>
        <f t="shared" si="0"/>
        <v>145124</v>
      </c>
    </row>
    <row r="50" spans="1:17" ht="15">
      <c r="A50" s="7" t="s">
        <v>74</v>
      </c>
      <c r="B50" s="14">
        <v>1</v>
      </c>
      <c r="C50" s="9" t="s">
        <v>119</v>
      </c>
      <c r="D50" s="10">
        <v>23500</v>
      </c>
      <c r="E50" s="25">
        <v>0</v>
      </c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>
        <f t="shared" si="0"/>
        <v>23500</v>
      </c>
    </row>
    <row r="51" spans="1:17" ht="15">
      <c r="A51" s="7" t="s">
        <v>39</v>
      </c>
      <c r="B51" s="14">
        <v>1</v>
      </c>
      <c r="C51" s="9" t="s">
        <v>84</v>
      </c>
      <c r="D51" s="10">
        <v>50400</v>
      </c>
      <c r="E51" s="25">
        <v>0</v>
      </c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>
        <f t="shared" si="0"/>
        <v>50400</v>
      </c>
    </row>
    <row r="52" spans="1:17" ht="15">
      <c r="A52" s="7" t="s">
        <v>40</v>
      </c>
      <c r="B52" s="14">
        <v>1</v>
      </c>
      <c r="C52" s="9" t="s">
        <v>85</v>
      </c>
      <c r="D52" s="10">
        <v>135960</v>
      </c>
      <c r="E52" s="25">
        <v>0</v>
      </c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>
        <f t="shared" si="0"/>
        <v>135960</v>
      </c>
    </row>
    <row r="53" spans="1:17" ht="15">
      <c r="A53" s="7" t="s">
        <v>41</v>
      </c>
      <c r="B53" s="14">
        <v>1</v>
      </c>
      <c r="C53" s="9" t="s">
        <v>86</v>
      </c>
      <c r="D53" s="10">
        <v>242160</v>
      </c>
      <c r="E53" s="25">
        <v>6500</v>
      </c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>
        <f t="shared" si="0"/>
        <v>248660</v>
      </c>
    </row>
    <row r="54" spans="1:17" ht="15">
      <c r="A54" s="7" t="s">
        <v>42</v>
      </c>
      <c r="B54" s="14">
        <v>1</v>
      </c>
      <c r="C54" s="9" t="s">
        <v>87</v>
      </c>
      <c r="D54" s="10">
        <v>431770</v>
      </c>
      <c r="E54" s="25">
        <v>7000</v>
      </c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>
        <f t="shared" si="0"/>
        <v>438770</v>
      </c>
    </row>
    <row r="55" spans="1:17" ht="15">
      <c r="A55" s="7" t="s">
        <v>43</v>
      </c>
      <c r="B55" s="14">
        <v>1</v>
      </c>
      <c r="C55" s="9" t="s">
        <v>88</v>
      </c>
      <c r="D55" s="10">
        <v>287600</v>
      </c>
      <c r="E55" s="25">
        <v>6863</v>
      </c>
      <c r="F55" s="25">
        <v>-40784</v>
      </c>
      <c r="G55" s="25"/>
      <c r="H55" s="25">
        <v>-40000</v>
      </c>
      <c r="I55" s="25"/>
      <c r="J55" s="25"/>
      <c r="K55" s="25"/>
      <c r="L55" s="25"/>
      <c r="M55" s="25"/>
      <c r="N55" s="25"/>
      <c r="O55" s="25"/>
      <c r="P55" s="25"/>
      <c r="Q55" s="25">
        <f t="shared" si="0"/>
        <v>213679</v>
      </c>
    </row>
    <row r="56" spans="1:17" ht="15">
      <c r="A56" s="7" t="s">
        <v>44</v>
      </c>
      <c r="B56" s="14">
        <v>1</v>
      </c>
      <c r="C56" s="9" t="s">
        <v>89</v>
      </c>
      <c r="D56" s="10">
        <v>143600</v>
      </c>
      <c r="E56" s="25">
        <v>38116</v>
      </c>
      <c r="F56" s="25"/>
      <c r="G56" s="25"/>
      <c r="H56" s="25"/>
      <c r="I56" s="25">
        <v>-17050</v>
      </c>
      <c r="J56" s="25"/>
      <c r="K56" s="25"/>
      <c r="L56" s="25">
        <v>7000</v>
      </c>
      <c r="M56" s="25"/>
      <c r="N56" s="25"/>
      <c r="O56" s="25"/>
      <c r="P56" s="25"/>
      <c r="Q56" s="25">
        <f t="shared" si="0"/>
        <v>171666</v>
      </c>
    </row>
    <row r="57" spans="1:17" ht="15">
      <c r="A57" s="7" t="s">
        <v>45</v>
      </c>
      <c r="B57" s="14">
        <v>1</v>
      </c>
      <c r="C57" s="9" t="s">
        <v>90</v>
      </c>
      <c r="D57" s="10">
        <v>501300</v>
      </c>
      <c r="E57" s="25">
        <v>4695</v>
      </c>
      <c r="F57" s="25"/>
      <c r="G57" s="25"/>
      <c r="H57" s="25"/>
      <c r="I57" s="25">
        <v>15000</v>
      </c>
      <c r="J57" s="25"/>
      <c r="K57" s="25"/>
      <c r="L57" s="25"/>
      <c r="M57" s="25"/>
      <c r="N57" s="25"/>
      <c r="O57" s="25"/>
      <c r="P57" s="25"/>
      <c r="Q57" s="25">
        <f t="shared" si="0"/>
        <v>520995</v>
      </c>
    </row>
    <row r="58" spans="1:17" ht="15">
      <c r="A58" s="7" t="s">
        <v>46</v>
      </c>
      <c r="B58" s="14">
        <v>1</v>
      </c>
      <c r="C58" s="9" t="s">
        <v>91</v>
      </c>
      <c r="D58" s="10">
        <v>66400</v>
      </c>
      <c r="E58" s="25">
        <v>3259</v>
      </c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>
        <f t="shared" si="0"/>
        <v>69659</v>
      </c>
    </row>
    <row r="59" spans="1:17" ht="15">
      <c r="A59" s="7" t="s">
        <v>47</v>
      </c>
      <c r="B59" s="14">
        <v>1</v>
      </c>
      <c r="C59" s="9" t="s">
        <v>92</v>
      </c>
      <c r="D59" s="10">
        <v>28800</v>
      </c>
      <c r="E59" s="25">
        <v>0</v>
      </c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>
        <f t="shared" si="0"/>
        <v>28800</v>
      </c>
    </row>
    <row r="60" spans="1:17" ht="15">
      <c r="A60" s="7" t="s">
        <v>48</v>
      </c>
      <c r="B60" s="14">
        <v>1</v>
      </c>
      <c r="C60" s="9" t="s">
        <v>93</v>
      </c>
      <c r="D60" s="10">
        <v>120980</v>
      </c>
      <c r="E60" s="25">
        <v>0</v>
      </c>
      <c r="F60" s="25"/>
      <c r="G60" s="25">
        <v>6000</v>
      </c>
      <c r="H60" s="25">
        <v>6083</v>
      </c>
      <c r="I60" s="25"/>
      <c r="J60" s="25"/>
      <c r="K60" s="25">
        <v>5827</v>
      </c>
      <c r="L60" s="25"/>
      <c r="M60" s="25"/>
      <c r="N60" s="25"/>
      <c r="O60" s="25"/>
      <c r="P60" s="25"/>
      <c r="Q60" s="25">
        <f t="shared" si="0"/>
        <v>138890</v>
      </c>
    </row>
    <row r="61" spans="1:17" ht="15">
      <c r="A61" s="7" t="s">
        <v>49</v>
      </c>
      <c r="B61" s="14">
        <v>1</v>
      </c>
      <c r="C61" s="9" t="s">
        <v>94</v>
      </c>
      <c r="D61" s="10">
        <v>36500</v>
      </c>
      <c r="E61" s="25">
        <v>0</v>
      </c>
      <c r="F61" s="25"/>
      <c r="G61" s="25">
        <v>5000</v>
      </c>
      <c r="H61" s="25"/>
      <c r="I61" s="25"/>
      <c r="J61" s="25"/>
      <c r="K61" s="25"/>
      <c r="L61" s="25">
        <v>2000</v>
      </c>
      <c r="M61" s="25"/>
      <c r="N61" s="25"/>
      <c r="O61" s="25"/>
      <c r="P61" s="25"/>
      <c r="Q61" s="25">
        <f t="shared" si="0"/>
        <v>43500</v>
      </c>
    </row>
    <row r="62" spans="1:17" ht="15">
      <c r="A62" s="7" t="s">
        <v>160</v>
      </c>
      <c r="B62" s="14">
        <v>1</v>
      </c>
      <c r="C62" s="9" t="s">
        <v>174</v>
      </c>
      <c r="D62" s="10">
        <v>0</v>
      </c>
      <c r="E62" s="25">
        <v>0</v>
      </c>
      <c r="F62" s="25"/>
      <c r="G62" s="25"/>
      <c r="H62" s="25">
        <v>45581</v>
      </c>
      <c r="I62" s="25"/>
      <c r="J62" s="25">
        <v>5000</v>
      </c>
      <c r="K62" s="25"/>
      <c r="L62" s="25"/>
      <c r="M62" s="25"/>
      <c r="N62" s="25"/>
      <c r="O62" s="25"/>
      <c r="P62" s="25"/>
      <c r="Q62" s="25">
        <f t="shared" si="0"/>
        <v>50581</v>
      </c>
    </row>
    <row r="63" spans="1:17" ht="15">
      <c r="A63" s="7" t="s">
        <v>173</v>
      </c>
      <c r="B63" s="14">
        <v>1</v>
      </c>
      <c r="C63" s="9" t="s">
        <v>138</v>
      </c>
      <c r="D63" s="10">
        <v>0</v>
      </c>
      <c r="E63" s="25">
        <v>5400</v>
      </c>
      <c r="F63" s="25"/>
      <c r="G63" s="25"/>
      <c r="H63" s="25"/>
      <c r="I63" s="25"/>
      <c r="J63" s="25"/>
      <c r="K63" s="25">
        <v>19634</v>
      </c>
      <c r="L63" s="25"/>
      <c r="M63" s="25"/>
      <c r="N63" s="25"/>
      <c r="O63" s="25"/>
      <c r="P63" s="25"/>
      <c r="Q63" s="25">
        <f t="shared" si="0"/>
        <v>25034</v>
      </c>
    </row>
    <row r="64" spans="1:17" ht="15">
      <c r="A64" s="7" t="s">
        <v>50</v>
      </c>
      <c r="B64" s="14">
        <v>1</v>
      </c>
      <c r="C64" s="9" t="s">
        <v>95</v>
      </c>
      <c r="D64" s="10">
        <v>500000</v>
      </c>
      <c r="E64" s="25">
        <v>100000</v>
      </c>
      <c r="F64" s="25"/>
      <c r="G64" s="25"/>
      <c r="H64" s="25"/>
      <c r="I64" s="25"/>
      <c r="J64" s="25"/>
      <c r="K64" s="25">
        <v>6411563</v>
      </c>
      <c r="L64" s="25">
        <v>931456</v>
      </c>
      <c r="M64" s="25"/>
      <c r="N64" s="25"/>
      <c r="O64" s="25"/>
      <c r="P64" s="25"/>
      <c r="Q64" s="25">
        <f t="shared" si="0"/>
        <v>7943019</v>
      </c>
    </row>
    <row r="65" spans="1:17" ht="15">
      <c r="A65" s="7" t="s">
        <v>75</v>
      </c>
      <c r="B65" s="14">
        <v>1</v>
      </c>
      <c r="C65" s="9" t="s">
        <v>120</v>
      </c>
      <c r="D65" s="10">
        <v>0</v>
      </c>
      <c r="E65" s="25">
        <v>0</v>
      </c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>
        <f t="shared" si="0"/>
        <v>0</v>
      </c>
    </row>
    <row r="66" spans="1:17" ht="15">
      <c r="A66" s="7" t="s">
        <v>51</v>
      </c>
      <c r="B66" s="14">
        <v>1</v>
      </c>
      <c r="C66" s="9" t="s">
        <v>96</v>
      </c>
      <c r="D66" s="10">
        <v>452000</v>
      </c>
      <c r="E66" s="25">
        <v>0</v>
      </c>
      <c r="F66" s="25">
        <v>10915</v>
      </c>
      <c r="G66" s="25">
        <v>29869</v>
      </c>
      <c r="H66" s="25"/>
      <c r="I66" s="25">
        <v>272344</v>
      </c>
      <c r="J66" s="25"/>
      <c r="K66" s="25">
        <v>252583</v>
      </c>
      <c r="L66" s="25"/>
      <c r="M66" s="25"/>
      <c r="N66" s="25"/>
      <c r="O66" s="25"/>
      <c r="P66" s="25"/>
      <c r="Q66" s="25">
        <f t="shared" si="0"/>
        <v>1017711</v>
      </c>
    </row>
    <row r="67" spans="1:17" ht="15">
      <c r="A67" s="7" t="s">
        <v>52</v>
      </c>
      <c r="B67" s="14">
        <v>1</v>
      </c>
      <c r="C67" s="9" t="s">
        <v>97</v>
      </c>
      <c r="D67" s="10">
        <v>12921</v>
      </c>
      <c r="E67" s="25">
        <v>0</v>
      </c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>
        <f t="shared" si="0"/>
        <v>12921</v>
      </c>
    </row>
    <row r="68" spans="1:17" ht="15">
      <c r="A68" s="7" t="s">
        <v>53</v>
      </c>
      <c r="B68" s="14">
        <v>1</v>
      </c>
      <c r="C68" s="9" t="s">
        <v>98</v>
      </c>
      <c r="D68" s="10">
        <v>8500</v>
      </c>
      <c r="E68" s="25">
        <v>0</v>
      </c>
      <c r="F68" s="25"/>
      <c r="G68" s="25"/>
      <c r="H68" s="25"/>
      <c r="I68" s="25"/>
      <c r="J68" s="25"/>
      <c r="K68" s="25">
        <v>252</v>
      </c>
      <c r="L68" s="25"/>
      <c r="M68" s="25"/>
      <c r="N68" s="25"/>
      <c r="O68" s="25"/>
      <c r="P68" s="25"/>
      <c r="Q68" s="25">
        <f t="shared" si="0"/>
        <v>8752</v>
      </c>
    </row>
    <row r="69" spans="1:17" ht="15">
      <c r="A69" s="7" t="s">
        <v>54</v>
      </c>
      <c r="B69" s="14">
        <v>1</v>
      </c>
      <c r="C69" s="9" t="s">
        <v>99</v>
      </c>
      <c r="D69" s="10">
        <v>10000</v>
      </c>
      <c r="E69" s="25">
        <v>0</v>
      </c>
      <c r="F69" s="25"/>
      <c r="G69" s="25"/>
      <c r="H69" s="25"/>
      <c r="I69" s="25"/>
      <c r="J69" s="25"/>
      <c r="K69" s="25">
        <v>500</v>
      </c>
      <c r="L69" s="25"/>
      <c r="M69" s="25"/>
      <c r="N69" s="25"/>
      <c r="O69" s="25"/>
      <c r="P69" s="25"/>
      <c r="Q69" s="25">
        <f t="shared" si="0"/>
        <v>10500</v>
      </c>
    </row>
    <row r="70" spans="1:17" ht="15">
      <c r="A70" s="7" t="s">
        <v>55</v>
      </c>
      <c r="B70" s="14">
        <v>1</v>
      </c>
      <c r="C70" s="9" t="s">
        <v>100</v>
      </c>
      <c r="D70" s="10">
        <v>3432582</v>
      </c>
      <c r="E70" s="25">
        <v>0</v>
      </c>
      <c r="F70" s="25"/>
      <c r="G70" s="25"/>
      <c r="H70" s="25"/>
      <c r="I70" s="25">
        <v>269835</v>
      </c>
      <c r="J70" s="25"/>
      <c r="K70" s="25"/>
      <c r="L70" s="25"/>
      <c r="M70" s="25"/>
      <c r="N70" s="25"/>
      <c r="O70" s="25"/>
      <c r="P70" s="25"/>
      <c r="Q70" s="25">
        <f t="shared" si="0"/>
        <v>3702417</v>
      </c>
    </row>
    <row r="71" spans="1:17" ht="15">
      <c r="A71" s="7" t="s">
        <v>158</v>
      </c>
      <c r="B71" s="14">
        <v>1</v>
      </c>
      <c r="C71" s="9" t="s">
        <v>159</v>
      </c>
      <c r="D71" s="10">
        <v>0</v>
      </c>
      <c r="E71" s="25">
        <v>0</v>
      </c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>
        <f t="shared" si="0"/>
        <v>0</v>
      </c>
    </row>
    <row r="72" spans="1:17" ht="15">
      <c r="A72" s="7" t="s">
        <v>56</v>
      </c>
      <c r="B72" s="14">
        <v>1</v>
      </c>
      <c r="C72" s="9" t="s">
        <v>101</v>
      </c>
      <c r="D72" s="10">
        <v>143620</v>
      </c>
      <c r="E72" s="25">
        <v>0</v>
      </c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>
        <f t="shared" si="0"/>
        <v>143620</v>
      </c>
    </row>
    <row r="73" spans="1:17" ht="15">
      <c r="A73" s="7" t="s">
        <v>57</v>
      </c>
      <c r="B73" s="14">
        <v>1</v>
      </c>
      <c r="C73" s="9" t="s">
        <v>102</v>
      </c>
      <c r="D73" s="10">
        <v>0</v>
      </c>
      <c r="E73" s="25">
        <v>0</v>
      </c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>
        <f t="shared" si="0"/>
        <v>0</v>
      </c>
    </row>
    <row r="74" spans="1:17" ht="15">
      <c r="A74" s="7" t="s">
        <v>58</v>
      </c>
      <c r="B74" s="14">
        <v>1</v>
      </c>
      <c r="C74" s="9" t="s">
        <v>103</v>
      </c>
      <c r="D74" s="10">
        <v>174090</v>
      </c>
      <c r="E74" s="25">
        <v>0</v>
      </c>
      <c r="F74" s="25"/>
      <c r="G74" s="25"/>
      <c r="H74" s="25">
        <v>40000</v>
      </c>
      <c r="I74" s="25"/>
      <c r="J74" s="25"/>
      <c r="K74" s="25"/>
      <c r="L74" s="25"/>
      <c r="M74" s="25"/>
      <c r="N74" s="25"/>
      <c r="O74" s="25"/>
      <c r="P74" s="25"/>
      <c r="Q74" s="25">
        <f t="shared" si="0"/>
        <v>214090</v>
      </c>
    </row>
    <row r="75" spans="1:17" ht="15">
      <c r="A75" s="7" t="s">
        <v>59</v>
      </c>
      <c r="B75" s="14">
        <v>1</v>
      </c>
      <c r="C75" s="9" t="s">
        <v>104</v>
      </c>
      <c r="D75" s="10">
        <v>12000</v>
      </c>
      <c r="E75" s="25">
        <v>0</v>
      </c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>
        <f t="shared" si="0"/>
        <v>12000</v>
      </c>
    </row>
    <row r="76" spans="1:17" ht="15">
      <c r="A76" s="7" t="s">
        <v>60</v>
      </c>
      <c r="B76" s="14">
        <v>1</v>
      </c>
      <c r="C76" s="9" t="s">
        <v>105</v>
      </c>
      <c r="D76" s="10">
        <v>24000</v>
      </c>
      <c r="E76" s="25">
        <v>0</v>
      </c>
      <c r="F76" s="25"/>
      <c r="G76" s="25">
        <v>41221</v>
      </c>
      <c r="H76" s="25"/>
      <c r="I76" s="25"/>
      <c r="J76" s="25"/>
      <c r="K76" s="25"/>
      <c r="L76" s="25"/>
      <c r="M76" s="25"/>
      <c r="N76" s="25"/>
      <c r="O76" s="25"/>
      <c r="P76" s="25"/>
      <c r="Q76" s="25">
        <f t="shared" si="0"/>
        <v>65221</v>
      </c>
    </row>
    <row r="77" spans="1:17" ht="15">
      <c r="A77" s="7" t="s">
        <v>61</v>
      </c>
      <c r="B77" s="14">
        <v>1</v>
      </c>
      <c r="C77" s="9" t="s">
        <v>106</v>
      </c>
      <c r="D77" s="10">
        <v>10000</v>
      </c>
      <c r="E77" s="25">
        <v>0</v>
      </c>
      <c r="F77" s="25"/>
      <c r="G77" s="25"/>
      <c r="H77" s="25"/>
      <c r="I77" s="25">
        <v>15000</v>
      </c>
      <c r="J77" s="25"/>
      <c r="K77" s="25">
        <v>20000</v>
      </c>
      <c r="L77" s="25"/>
      <c r="M77" s="25"/>
      <c r="N77" s="25"/>
      <c r="O77" s="25"/>
      <c r="P77" s="25"/>
      <c r="Q77" s="25">
        <f t="shared" si="0"/>
        <v>45000</v>
      </c>
    </row>
    <row r="78" spans="1:17" ht="15">
      <c r="A78" s="7" t="s">
        <v>62</v>
      </c>
      <c r="B78" s="14">
        <v>1</v>
      </c>
      <c r="C78" s="9" t="s">
        <v>107</v>
      </c>
      <c r="D78" s="10">
        <v>25356</v>
      </c>
      <c r="E78" s="25">
        <v>0</v>
      </c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>
        <f t="shared" si="0"/>
        <v>25356</v>
      </c>
    </row>
    <row r="79" spans="1:17" ht="15">
      <c r="A79" s="7" t="s">
        <v>175</v>
      </c>
      <c r="B79" s="14">
        <v>1</v>
      </c>
      <c r="C79" s="9" t="s">
        <v>26</v>
      </c>
      <c r="D79" s="10">
        <v>0</v>
      </c>
      <c r="E79" s="25">
        <v>0</v>
      </c>
      <c r="F79" s="25"/>
      <c r="G79" s="25"/>
      <c r="H79" s="25">
        <v>69000</v>
      </c>
      <c r="I79" s="25"/>
      <c r="J79" s="25"/>
      <c r="K79" s="25"/>
      <c r="L79" s="25"/>
      <c r="M79" s="25"/>
      <c r="N79" s="25"/>
      <c r="O79" s="25"/>
      <c r="P79" s="25"/>
      <c r="Q79" s="25">
        <f t="shared" si="0"/>
        <v>69000</v>
      </c>
    </row>
    <row r="80" spans="1:17" ht="15">
      <c r="A80" s="7" t="s">
        <v>63</v>
      </c>
      <c r="B80" s="14">
        <v>1</v>
      </c>
      <c r="C80" s="9" t="s">
        <v>108</v>
      </c>
      <c r="D80" s="10">
        <v>88000</v>
      </c>
      <c r="E80" s="25">
        <v>25000</v>
      </c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>
        <f t="shared" si="0"/>
        <v>113000</v>
      </c>
    </row>
    <row r="81" spans="1:17" ht="15">
      <c r="A81" s="7" t="s">
        <v>64</v>
      </c>
      <c r="B81" s="14">
        <v>1</v>
      </c>
      <c r="C81" s="9" t="s">
        <v>109</v>
      </c>
      <c r="D81" s="10">
        <v>0</v>
      </c>
      <c r="E81" s="25">
        <v>40000</v>
      </c>
      <c r="F81" s="25"/>
      <c r="G81" s="25"/>
      <c r="H81" s="25"/>
      <c r="I81" s="25"/>
      <c r="J81" s="25"/>
      <c r="K81" s="25"/>
      <c r="L81" s="25">
        <v>17000</v>
      </c>
      <c r="M81" s="25"/>
      <c r="N81" s="25"/>
      <c r="O81" s="25"/>
      <c r="P81" s="25"/>
      <c r="Q81" s="25">
        <f t="shared" si="0"/>
        <v>57000</v>
      </c>
    </row>
    <row r="82" spans="1:17" ht="15">
      <c r="A82" s="7" t="s">
        <v>65</v>
      </c>
      <c r="B82" s="14">
        <v>1</v>
      </c>
      <c r="C82" s="9" t="s">
        <v>110</v>
      </c>
      <c r="D82" s="10">
        <v>20000</v>
      </c>
      <c r="E82" s="25">
        <v>0</v>
      </c>
      <c r="F82" s="25"/>
      <c r="G82" s="25"/>
      <c r="H82" s="25"/>
      <c r="I82" s="25"/>
      <c r="J82" s="25">
        <v>6000</v>
      </c>
      <c r="K82" s="25"/>
      <c r="L82" s="25"/>
      <c r="M82" s="25"/>
      <c r="N82" s="25"/>
      <c r="O82" s="25"/>
      <c r="P82" s="25"/>
      <c r="Q82" s="25">
        <f t="shared" si="0"/>
        <v>26000</v>
      </c>
    </row>
    <row r="83" spans="1:17" ht="15">
      <c r="A83" s="7" t="s">
        <v>66</v>
      </c>
      <c r="B83" s="14">
        <v>1</v>
      </c>
      <c r="C83" s="9" t="s">
        <v>111</v>
      </c>
      <c r="D83" s="10">
        <v>17400</v>
      </c>
      <c r="E83" s="25">
        <v>10000</v>
      </c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>
        <f t="shared" si="0"/>
        <v>27400</v>
      </c>
    </row>
    <row r="84" spans="1:17" ht="15">
      <c r="A84" s="7" t="s">
        <v>67</v>
      </c>
      <c r="B84" s="14">
        <v>1</v>
      </c>
      <c r="C84" s="9" t="s">
        <v>112</v>
      </c>
      <c r="D84" s="10">
        <v>51820</v>
      </c>
      <c r="E84" s="25">
        <v>0</v>
      </c>
      <c r="F84" s="25"/>
      <c r="G84" s="25"/>
      <c r="H84" s="25"/>
      <c r="I84" s="25"/>
      <c r="J84" s="25"/>
      <c r="K84" s="25"/>
      <c r="L84" s="25">
        <v>4672</v>
      </c>
      <c r="M84" s="25"/>
      <c r="N84" s="25"/>
      <c r="O84" s="25"/>
      <c r="P84" s="25"/>
      <c r="Q84" s="25">
        <f t="shared" si="0"/>
        <v>56492</v>
      </c>
    </row>
    <row r="85" spans="1:17" ht="15">
      <c r="A85" s="7" t="s">
        <v>68</v>
      </c>
      <c r="B85" s="14">
        <v>1</v>
      </c>
      <c r="C85" s="9" t="s">
        <v>113</v>
      </c>
      <c r="D85" s="10">
        <v>27260</v>
      </c>
      <c r="E85" s="25">
        <v>0</v>
      </c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>
        <f t="shared" si="0"/>
        <v>27260</v>
      </c>
    </row>
    <row r="86" spans="1:17" ht="15">
      <c r="A86" s="7" t="s">
        <v>180</v>
      </c>
      <c r="B86" s="14">
        <v>1</v>
      </c>
      <c r="C86" s="9" t="s">
        <v>176</v>
      </c>
      <c r="D86" s="10">
        <v>0</v>
      </c>
      <c r="E86" s="25">
        <v>0</v>
      </c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>
        <f t="shared" si="0"/>
        <v>0</v>
      </c>
    </row>
    <row r="87" spans="1:17" ht="15">
      <c r="A87" s="7" t="s">
        <v>69</v>
      </c>
      <c r="B87" s="14">
        <v>1</v>
      </c>
      <c r="C87" s="9" t="s">
        <v>114</v>
      </c>
      <c r="D87" s="10">
        <v>300000</v>
      </c>
      <c r="E87" s="25">
        <v>83772</v>
      </c>
      <c r="F87" s="25"/>
      <c r="G87" s="25">
        <v>-30069</v>
      </c>
      <c r="H87" s="25">
        <v>-1150</v>
      </c>
      <c r="I87" s="25"/>
      <c r="J87" s="25">
        <v>-51667</v>
      </c>
      <c r="K87" s="25"/>
      <c r="L87" s="25">
        <v>1900</v>
      </c>
      <c r="M87" s="25"/>
      <c r="N87" s="25"/>
      <c r="O87" s="25"/>
      <c r="P87" s="25"/>
      <c r="Q87" s="25">
        <f aca="true" t="shared" si="2" ref="Q87:Q156">SUM(D87:P87)</f>
        <v>302786</v>
      </c>
    </row>
    <row r="88" spans="1:17" ht="15">
      <c r="A88" s="7" t="s">
        <v>70</v>
      </c>
      <c r="B88" s="14">
        <v>1</v>
      </c>
      <c r="C88" s="9" t="s">
        <v>115</v>
      </c>
      <c r="D88" s="10">
        <v>3600000</v>
      </c>
      <c r="E88" s="25">
        <v>2587365</v>
      </c>
      <c r="F88" s="25">
        <v>29869</v>
      </c>
      <c r="G88" s="25">
        <v>-459044</v>
      </c>
      <c r="H88" s="25">
        <v>-380052</v>
      </c>
      <c r="I88" s="25">
        <v>290990</v>
      </c>
      <c r="J88" s="25">
        <v>-53000</v>
      </c>
      <c r="K88" s="25"/>
      <c r="L88" s="25">
        <v>153500</v>
      </c>
      <c r="M88" s="25"/>
      <c r="N88" s="25"/>
      <c r="O88" s="25"/>
      <c r="P88" s="25"/>
      <c r="Q88" s="25">
        <f t="shared" si="2"/>
        <v>5769628</v>
      </c>
    </row>
    <row r="89" spans="1:17" ht="15">
      <c r="A89" s="7" t="s">
        <v>181</v>
      </c>
      <c r="B89" s="14">
        <v>1</v>
      </c>
      <c r="C89" s="9" t="s">
        <v>182</v>
      </c>
      <c r="D89" s="10">
        <v>0</v>
      </c>
      <c r="E89" s="25">
        <v>96789</v>
      </c>
      <c r="F89" s="25"/>
      <c r="G89" s="25"/>
      <c r="H89" s="25"/>
      <c r="I89" s="25">
        <v>-96789</v>
      </c>
      <c r="J89" s="25"/>
      <c r="K89" s="25"/>
      <c r="L89" s="25"/>
      <c r="M89" s="25"/>
      <c r="N89" s="25"/>
      <c r="O89" s="25"/>
      <c r="P89" s="25"/>
      <c r="Q89" s="25">
        <f t="shared" si="2"/>
        <v>0</v>
      </c>
    </row>
    <row r="90" spans="1:17" ht="15">
      <c r="A90" s="7" t="s">
        <v>163</v>
      </c>
      <c r="B90" s="14">
        <v>1</v>
      </c>
      <c r="C90" s="9" t="s">
        <v>167</v>
      </c>
      <c r="D90" s="10">
        <v>0</v>
      </c>
      <c r="E90" s="25">
        <v>0</v>
      </c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>
        <f t="shared" si="2"/>
        <v>0</v>
      </c>
    </row>
    <row r="91" spans="1:17" ht="15">
      <c r="A91" s="7" t="s">
        <v>164</v>
      </c>
      <c r="B91" s="14">
        <v>1</v>
      </c>
      <c r="C91" s="9" t="s">
        <v>168</v>
      </c>
      <c r="D91" s="10">
        <v>0</v>
      </c>
      <c r="E91" s="25">
        <v>0</v>
      </c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>
        <f t="shared" si="2"/>
        <v>0</v>
      </c>
    </row>
    <row r="92" spans="1:17" ht="15">
      <c r="A92" s="7" t="s">
        <v>165</v>
      </c>
      <c r="B92" s="14">
        <v>1</v>
      </c>
      <c r="C92" s="9" t="s">
        <v>169</v>
      </c>
      <c r="D92" s="10">
        <v>28000</v>
      </c>
      <c r="E92" s="25">
        <v>0</v>
      </c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>
        <f t="shared" si="2"/>
        <v>28000</v>
      </c>
    </row>
    <row r="93" spans="1:17" ht="15">
      <c r="A93" s="7" t="s">
        <v>166</v>
      </c>
      <c r="B93" s="14">
        <v>1</v>
      </c>
      <c r="C93" s="9" t="s">
        <v>170</v>
      </c>
      <c r="D93" s="10">
        <v>12000</v>
      </c>
      <c r="E93" s="25">
        <v>0</v>
      </c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>
        <f t="shared" si="2"/>
        <v>12000</v>
      </c>
    </row>
    <row r="94" spans="1:17" ht="15">
      <c r="A94" s="7" t="s">
        <v>71</v>
      </c>
      <c r="B94" s="14">
        <v>1</v>
      </c>
      <c r="C94" s="9" t="s">
        <v>116</v>
      </c>
      <c r="D94" s="10">
        <v>0</v>
      </c>
      <c r="E94" s="25">
        <v>17315</v>
      </c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>
        <f t="shared" si="2"/>
        <v>17315</v>
      </c>
    </row>
    <row r="95" spans="1:17" ht="15">
      <c r="A95" s="7" t="s">
        <v>72</v>
      </c>
      <c r="B95" s="14">
        <v>1</v>
      </c>
      <c r="C95" s="9" t="s">
        <v>117</v>
      </c>
      <c r="D95" s="10">
        <v>0</v>
      </c>
      <c r="E95" s="25">
        <v>0</v>
      </c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>
        <f t="shared" si="2"/>
        <v>0</v>
      </c>
    </row>
    <row r="96" spans="1:17" ht="15">
      <c r="A96" s="7" t="s">
        <v>73</v>
      </c>
      <c r="B96" s="14">
        <v>1</v>
      </c>
      <c r="C96" s="9" t="s">
        <v>118</v>
      </c>
      <c r="D96" s="10">
        <v>0</v>
      </c>
      <c r="E96" s="25">
        <v>0</v>
      </c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>
        <f t="shared" si="2"/>
        <v>0</v>
      </c>
    </row>
    <row r="97" spans="1:20" ht="15">
      <c r="A97" s="21"/>
      <c r="B97" s="14"/>
      <c r="C97" s="11"/>
      <c r="D97" s="12">
        <f>SUM(D46:D96)</f>
        <v>16477018</v>
      </c>
      <c r="E97" s="12">
        <f>SUM(E46:E96)</f>
        <v>3373515</v>
      </c>
      <c r="F97" s="12">
        <f>SUM(F46:F96)</f>
        <v>0</v>
      </c>
      <c r="G97" s="12">
        <f aca="true" t="shared" si="3" ref="G97:P97">SUM(G46:G96)</f>
        <v>-407023</v>
      </c>
      <c r="H97" s="12">
        <f t="shared" si="3"/>
        <v>-260538</v>
      </c>
      <c r="I97" s="12">
        <f t="shared" si="3"/>
        <v>749330</v>
      </c>
      <c r="J97" s="12">
        <f t="shared" si="3"/>
        <v>-93667</v>
      </c>
      <c r="K97" s="12">
        <f t="shared" si="3"/>
        <v>6710359</v>
      </c>
      <c r="L97" s="12">
        <f t="shared" si="3"/>
        <v>1117528</v>
      </c>
      <c r="M97" s="12">
        <f t="shared" si="3"/>
        <v>0</v>
      </c>
      <c r="N97" s="12">
        <f t="shared" si="3"/>
        <v>0</v>
      </c>
      <c r="O97" s="12">
        <f t="shared" si="3"/>
        <v>0</v>
      </c>
      <c r="P97" s="12">
        <f t="shared" si="3"/>
        <v>0</v>
      </c>
      <c r="Q97" s="35">
        <f t="shared" si="2"/>
        <v>27666522</v>
      </c>
      <c r="S97" s="26"/>
      <c r="T97" s="26"/>
    </row>
    <row r="98" spans="1:20" ht="15">
      <c r="A98" s="21" t="s">
        <v>41</v>
      </c>
      <c r="B98" s="14">
        <v>2</v>
      </c>
      <c r="C98" s="11" t="s">
        <v>86</v>
      </c>
      <c r="D98" s="10">
        <v>30000</v>
      </c>
      <c r="E98" s="10">
        <v>0</v>
      </c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25">
        <f t="shared" si="2"/>
        <v>30000</v>
      </c>
      <c r="S98" s="26"/>
      <c r="T98" s="26"/>
    </row>
    <row r="99" spans="1:17" ht="15">
      <c r="A99" s="7" t="s">
        <v>42</v>
      </c>
      <c r="B99" s="14">
        <v>2</v>
      </c>
      <c r="C99" s="9" t="s">
        <v>87</v>
      </c>
      <c r="D99" s="10">
        <v>2426387</v>
      </c>
      <c r="E99" s="25">
        <v>0</v>
      </c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>
        <f t="shared" si="2"/>
        <v>2426387</v>
      </c>
    </row>
    <row r="100" spans="1:17" ht="15">
      <c r="A100" s="7" t="s">
        <v>43</v>
      </c>
      <c r="B100" s="14">
        <v>2</v>
      </c>
      <c r="C100" s="9" t="s">
        <v>189</v>
      </c>
      <c r="D100" s="10">
        <v>10000</v>
      </c>
      <c r="E100" s="25">
        <v>0</v>
      </c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>
        <f t="shared" si="2"/>
        <v>10000</v>
      </c>
    </row>
    <row r="101" spans="1:17" ht="15">
      <c r="A101" s="7" t="s">
        <v>45</v>
      </c>
      <c r="B101" s="14">
        <v>2</v>
      </c>
      <c r="C101" s="9" t="s">
        <v>90</v>
      </c>
      <c r="D101" s="10">
        <v>8050452</v>
      </c>
      <c r="E101" s="25">
        <v>324521</v>
      </c>
      <c r="F101" s="25"/>
      <c r="G101" s="25"/>
      <c r="H101" s="25">
        <v>100000</v>
      </c>
      <c r="I101" s="25"/>
      <c r="J101" s="25">
        <v>105000</v>
      </c>
      <c r="K101" s="25">
        <v>26000</v>
      </c>
      <c r="L101" s="25">
        <v>27500</v>
      </c>
      <c r="M101" s="25"/>
      <c r="N101" s="25"/>
      <c r="O101" s="25"/>
      <c r="P101" s="25"/>
      <c r="Q101" s="25">
        <f t="shared" si="2"/>
        <v>8633473</v>
      </c>
    </row>
    <row r="102" spans="1:17" ht="15">
      <c r="A102" s="7" t="s">
        <v>46</v>
      </c>
      <c r="B102" s="14">
        <v>2</v>
      </c>
      <c r="C102" s="9" t="s">
        <v>91</v>
      </c>
      <c r="D102" s="10">
        <v>0</v>
      </c>
      <c r="E102" s="25">
        <v>10541</v>
      </c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>
        <f t="shared" si="2"/>
        <v>10541</v>
      </c>
    </row>
    <row r="103" spans="1:17" ht="15">
      <c r="A103" s="7" t="s">
        <v>171</v>
      </c>
      <c r="B103" s="14">
        <v>2</v>
      </c>
      <c r="C103" s="9" t="s">
        <v>108</v>
      </c>
      <c r="D103" s="10">
        <v>0</v>
      </c>
      <c r="E103" s="25">
        <v>0</v>
      </c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>
        <f t="shared" si="2"/>
        <v>0</v>
      </c>
    </row>
    <row r="104" spans="1:17" ht="15">
      <c r="A104" s="7" t="s">
        <v>73</v>
      </c>
      <c r="B104" s="14">
        <v>2</v>
      </c>
      <c r="C104" s="9" t="s">
        <v>118</v>
      </c>
      <c r="D104" s="10">
        <v>0</v>
      </c>
      <c r="E104" s="25">
        <v>0</v>
      </c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>
        <f t="shared" si="2"/>
        <v>0</v>
      </c>
    </row>
    <row r="105" spans="1:17" ht="15">
      <c r="A105" s="21"/>
      <c r="B105" s="14"/>
      <c r="C105" s="11"/>
      <c r="D105" s="12">
        <f>SUM(D98:D104)</f>
        <v>10516839</v>
      </c>
      <c r="E105" s="12">
        <f>SUM(E98:E104)</f>
        <v>335062</v>
      </c>
      <c r="F105" s="12">
        <f aca="true" t="shared" si="4" ref="F105:P105">SUM(F98:F104)</f>
        <v>0</v>
      </c>
      <c r="G105" s="12">
        <f t="shared" si="4"/>
        <v>0</v>
      </c>
      <c r="H105" s="12">
        <f t="shared" si="4"/>
        <v>100000</v>
      </c>
      <c r="I105" s="12">
        <f t="shared" si="4"/>
        <v>0</v>
      </c>
      <c r="J105" s="12">
        <f t="shared" si="4"/>
        <v>105000</v>
      </c>
      <c r="K105" s="12">
        <f t="shared" si="4"/>
        <v>26000</v>
      </c>
      <c r="L105" s="12">
        <f t="shared" si="4"/>
        <v>27500</v>
      </c>
      <c r="M105" s="12">
        <f t="shared" si="4"/>
        <v>0</v>
      </c>
      <c r="N105" s="12">
        <f t="shared" si="4"/>
        <v>0</v>
      </c>
      <c r="O105" s="12">
        <f t="shared" si="4"/>
        <v>0</v>
      </c>
      <c r="P105" s="12">
        <f t="shared" si="4"/>
        <v>0</v>
      </c>
      <c r="Q105" s="35">
        <f t="shared" si="2"/>
        <v>11110401</v>
      </c>
    </row>
    <row r="106" spans="1:17" ht="15">
      <c r="A106" s="7" t="s">
        <v>38</v>
      </c>
      <c r="B106" s="14">
        <v>3</v>
      </c>
      <c r="C106" s="9" t="s">
        <v>83</v>
      </c>
      <c r="D106" s="10">
        <v>570495</v>
      </c>
      <c r="E106" s="25">
        <v>0</v>
      </c>
      <c r="F106" s="25"/>
      <c r="G106" s="25"/>
      <c r="H106" s="25"/>
      <c r="I106" s="25">
        <v>20000</v>
      </c>
      <c r="J106" s="25"/>
      <c r="K106" s="25"/>
      <c r="L106" s="25">
        <v>-345</v>
      </c>
      <c r="M106" s="25"/>
      <c r="N106" s="25"/>
      <c r="O106" s="25"/>
      <c r="P106" s="25"/>
      <c r="Q106" s="25">
        <f t="shared" si="2"/>
        <v>590150</v>
      </c>
    </row>
    <row r="107" spans="1:17" ht="15">
      <c r="A107" s="7" t="s">
        <v>74</v>
      </c>
      <c r="B107" s="14">
        <v>3</v>
      </c>
      <c r="C107" s="9" t="s">
        <v>119</v>
      </c>
      <c r="D107" s="10">
        <v>14040</v>
      </c>
      <c r="E107" s="25">
        <v>0</v>
      </c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>
        <f t="shared" si="2"/>
        <v>14040</v>
      </c>
    </row>
    <row r="108" spans="1:17" ht="15">
      <c r="A108" s="7" t="s">
        <v>39</v>
      </c>
      <c r="B108" s="14">
        <v>3</v>
      </c>
      <c r="C108" s="9" t="s">
        <v>84</v>
      </c>
      <c r="D108" s="10">
        <v>15100</v>
      </c>
      <c r="E108" s="25">
        <v>0</v>
      </c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>
        <f t="shared" si="2"/>
        <v>15100</v>
      </c>
    </row>
    <row r="109" spans="1:17" ht="15">
      <c r="A109" s="7" t="s">
        <v>41</v>
      </c>
      <c r="B109" s="14">
        <v>3</v>
      </c>
      <c r="C109" s="9" t="s">
        <v>86</v>
      </c>
      <c r="D109" s="10">
        <v>38035</v>
      </c>
      <c r="E109" s="25">
        <v>5000</v>
      </c>
      <c r="F109" s="25"/>
      <c r="G109" s="25"/>
      <c r="H109" s="25">
        <v>4000</v>
      </c>
      <c r="I109" s="25">
        <v>-1400</v>
      </c>
      <c r="J109" s="25"/>
      <c r="K109" s="25"/>
      <c r="L109" s="25"/>
      <c r="M109" s="25"/>
      <c r="N109" s="25"/>
      <c r="O109" s="25"/>
      <c r="P109" s="25"/>
      <c r="Q109" s="25">
        <f t="shared" si="2"/>
        <v>45635</v>
      </c>
    </row>
    <row r="110" spans="1:17" ht="15">
      <c r="A110" s="7" t="s">
        <v>42</v>
      </c>
      <c r="B110" s="14">
        <v>3</v>
      </c>
      <c r="C110" s="9" t="s">
        <v>87</v>
      </c>
      <c r="D110" s="10">
        <v>0</v>
      </c>
      <c r="E110" s="25">
        <v>0</v>
      </c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>
        <f t="shared" si="2"/>
        <v>0</v>
      </c>
    </row>
    <row r="111" spans="1:17" ht="15">
      <c r="A111" s="7" t="s">
        <v>43</v>
      </c>
      <c r="B111" s="14">
        <v>3</v>
      </c>
      <c r="C111" s="9" t="s">
        <v>88</v>
      </c>
      <c r="D111" s="10">
        <v>0</v>
      </c>
      <c r="E111" s="25">
        <v>0</v>
      </c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>
        <f t="shared" si="2"/>
        <v>0</v>
      </c>
    </row>
    <row r="112" spans="1:17" ht="15">
      <c r="A112" s="7" t="s">
        <v>44</v>
      </c>
      <c r="B112" s="14">
        <v>3</v>
      </c>
      <c r="C112" s="9" t="s">
        <v>89</v>
      </c>
      <c r="D112" s="10">
        <v>6900</v>
      </c>
      <c r="E112" s="25">
        <v>0</v>
      </c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>
        <f t="shared" si="2"/>
        <v>6900</v>
      </c>
    </row>
    <row r="113" spans="1:17" ht="15">
      <c r="A113" s="7" t="s">
        <v>45</v>
      </c>
      <c r="B113" s="14">
        <v>3</v>
      </c>
      <c r="C113" s="9" t="s">
        <v>90</v>
      </c>
      <c r="D113" s="10">
        <v>236987</v>
      </c>
      <c r="E113" s="25">
        <v>78530</v>
      </c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>
        <f t="shared" si="2"/>
        <v>315517</v>
      </c>
    </row>
    <row r="114" spans="1:17" ht="15">
      <c r="A114" s="7" t="s">
        <v>46</v>
      </c>
      <c r="B114" s="14">
        <v>3</v>
      </c>
      <c r="C114" s="9" t="s">
        <v>91</v>
      </c>
      <c r="D114" s="10">
        <v>61910</v>
      </c>
      <c r="E114" s="25">
        <v>2</v>
      </c>
      <c r="F114" s="25"/>
      <c r="G114" s="25"/>
      <c r="H114" s="25">
        <v>5700</v>
      </c>
      <c r="I114" s="25">
        <v>7000</v>
      </c>
      <c r="J114" s="25"/>
      <c r="K114" s="25"/>
      <c r="L114" s="25"/>
      <c r="M114" s="25"/>
      <c r="N114" s="25"/>
      <c r="O114" s="25"/>
      <c r="P114" s="25"/>
      <c r="Q114" s="25">
        <f t="shared" si="2"/>
        <v>74612</v>
      </c>
    </row>
    <row r="115" spans="1:17" ht="15">
      <c r="A115" s="7" t="s">
        <v>161</v>
      </c>
      <c r="B115" s="14">
        <v>3</v>
      </c>
      <c r="C115" s="9" t="s">
        <v>93</v>
      </c>
      <c r="D115" s="10">
        <v>700</v>
      </c>
      <c r="E115" s="25">
        <v>0</v>
      </c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>
        <f t="shared" si="2"/>
        <v>700</v>
      </c>
    </row>
    <row r="116" spans="1:17" ht="15">
      <c r="A116" s="7" t="s">
        <v>49</v>
      </c>
      <c r="B116" s="14">
        <v>3</v>
      </c>
      <c r="C116" s="9" t="s">
        <v>94</v>
      </c>
      <c r="D116" s="10">
        <v>2000</v>
      </c>
      <c r="E116" s="25">
        <v>0</v>
      </c>
      <c r="F116" s="25"/>
      <c r="G116" s="25"/>
      <c r="H116" s="25"/>
      <c r="I116" s="25"/>
      <c r="J116" s="25"/>
      <c r="K116" s="25"/>
      <c r="L116" s="25">
        <v>-1300</v>
      </c>
      <c r="M116" s="25"/>
      <c r="N116" s="25"/>
      <c r="O116" s="25"/>
      <c r="P116" s="25"/>
      <c r="Q116" s="25">
        <f t="shared" si="2"/>
        <v>700</v>
      </c>
    </row>
    <row r="117" spans="1:17" ht="15">
      <c r="A117" s="7" t="s">
        <v>77</v>
      </c>
      <c r="B117" s="14">
        <v>3</v>
      </c>
      <c r="C117" s="9" t="s">
        <v>122</v>
      </c>
      <c r="D117" s="10">
        <v>10000</v>
      </c>
      <c r="E117" s="25">
        <v>0</v>
      </c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>
        <f t="shared" si="2"/>
        <v>10000</v>
      </c>
    </row>
    <row r="118" spans="1:17" ht="15">
      <c r="A118" s="7" t="s">
        <v>75</v>
      </c>
      <c r="B118" s="14">
        <v>3</v>
      </c>
      <c r="C118" s="9" t="s">
        <v>120</v>
      </c>
      <c r="D118" s="10">
        <v>39940</v>
      </c>
      <c r="E118" s="25">
        <v>0</v>
      </c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>
        <f t="shared" si="2"/>
        <v>39940</v>
      </c>
    </row>
    <row r="119" spans="1:17" ht="15">
      <c r="A119" s="7" t="s">
        <v>57</v>
      </c>
      <c r="B119" s="14">
        <v>3</v>
      </c>
      <c r="C119" s="9" t="s">
        <v>102</v>
      </c>
      <c r="D119" s="10">
        <v>300</v>
      </c>
      <c r="E119" s="25">
        <v>0</v>
      </c>
      <c r="F119" s="25"/>
      <c r="G119" s="25"/>
      <c r="H119" s="25"/>
      <c r="I119" s="25"/>
      <c r="J119" s="25">
        <v>20</v>
      </c>
      <c r="K119" s="25"/>
      <c r="L119" s="25"/>
      <c r="M119" s="25"/>
      <c r="N119" s="25"/>
      <c r="O119" s="25"/>
      <c r="P119" s="25"/>
      <c r="Q119" s="25">
        <f t="shared" si="2"/>
        <v>320</v>
      </c>
    </row>
    <row r="120" spans="1:17" ht="15">
      <c r="A120" s="7" t="s">
        <v>65</v>
      </c>
      <c r="B120" s="14">
        <v>3</v>
      </c>
      <c r="C120" s="9" t="s">
        <v>110</v>
      </c>
      <c r="D120" s="10">
        <v>1600</v>
      </c>
      <c r="E120" s="25">
        <v>0</v>
      </c>
      <c r="F120" s="25"/>
      <c r="G120" s="25"/>
      <c r="H120" s="25"/>
      <c r="I120" s="25">
        <v>-1600</v>
      </c>
      <c r="J120" s="25"/>
      <c r="K120" s="25"/>
      <c r="L120" s="25"/>
      <c r="M120" s="25"/>
      <c r="N120" s="25"/>
      <c r="O120" s="25"/>
      <c r="P120" s="25"/>
      <c r="Q120" s="25">
        <f t="shared" si="2"/>
        <v>0</v>
      </c>
    </row>
    <row r="121" spans="1:17" ht="15">
      <c r="A121" s="7" t="s">
        <v>66</v>
      </c>
      <c r="B121" s="14">
        <v>3</v>
      </c>
      <c r="C121" s="9" t="s">
        <v>111</v>
      </c>
      <c r="D121" s="10">
        <v>120</v>
      </c>
      <c r="E121" s="25">
        <v>0</v>
      </c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>
        <f t="shared" si="2"/>
        <v>120</v>
      </c>
    </row>
    <row r="122" spans="1:17" ht="15">
      <c r="A122" s="7" t="s">
        <v>67</v>
      </c>
      <c r="B122" s="14">
        <v>3</v>
      </c>
      <c r="C122" s="9" t="s">
        <v>112</v>
      </c>
      <c r="D122" s="10">
        <v>2300</v>
      </c>
      <c r="E122" s="25">
        <v>0</v>
      </c>
      <c r="F122" s="25"/>
      <c r="G122" s="25"/>
      <c r="H122" s="25"/>
      <c r="I122" s="25">
        <v>-1100</v>
      </c>
      <c r="J122" s="25"/>
      <c r="K122" s="25"/>
      <c r="L122" s="25">
        <v>-1000</v>
      </c>
      <c r="M122" s="25"/>
      <c r="N122" s="25"/>
      <c r="O122" s="25"/>
      <c r="P122" s="25"/>
      <c r="Q122" s="25">
        <f t="shared" si="2"/>
        <v>200</v>
      </c>
    </row>
    <row r="123" spans="1:19" ht="15">
      <c r="A123" s="21"/>
      <c r="B123" s="14"/>
      <c r="C123" s="11"/>
      <c r="D123" s="12">
        <f>SUM(D106:D122)</f>
        <v>1000427</v>
      </c>
      <c r="E123" s="12">
        <f>SUM(E106:E122)</f>
        <v>83532</v>
      </c>
      <c r="F123" s="12">
        <f aca="true" t="shared" si="5" ref="F123:P123">SUM(F106:F122)</f>
        <v>0</v>
      </c>
      <c r="G123" s="12">
        <f t="shared" si="5"/>
        <v>0</v>
      </c>
      <c r="H123" s="12">
        <f t="shared" si="5"/>
        <v>9700</v>
      </c>
      <c r="I123" s="12">
        <f t="shared" si="5"/>
        <v>22900</v>
      </c>
      <c r="J123" s="12">
        <f t="shared" si="5"/>
        <v>20</v>
      </c>
      <c r="K123" s="12">
        <f t="shared" si="5"/>
        <v>0</v>
      </c>
      <c r="L123" s="12">
        <f t="shared" si="5"/>
        <v>-2645</v>
      </c>
      <c r="M123" s="12">
        <f t="shared" si="5"/>
        <v>0</v>
      </c>
      <c r="N123" s="12">
        <f t="shared" si="5"/>
        <v>0</v>
      </c>
      <c r="O123" s="12">
        <f t="shared" si="5"/>
        <v>0</v>
      </c>
      <c r="P123" s="12">
        <f t="shared" si="5"/>
        <v>0</v>
      </c>
      <c r="Q123" s="35">
        <f t="shared" si="2"/>
        <v>1113934</v>
      </c>
      <c r="S123" s="26"/>
    </row>
    <row r="124" spans="1:17" ht="15">
      <c r="A124" s="7" t="s">
        <v>38</v>
      </c>
      <c r="B124" s="14">
        <v>4</v>
      </c>
      <c r="C124" s="9" t="s">
        <v>83</v>
      </c>
      <c r="D124" s="10">
        <v>499643</v>
      </c>
      <c r="E124" s="25">
        <v>0</v>
      </c>
      <c r="F124" s="25"/>
      <c r="G124" s="25"/>
      <c r="H124" s="25">
        <v>4342</v>
      </c>
      <c r="I124" s="25">
        <v>6200</v>
      </c>
      <c r="J124" s="25">
        <v>2520</v>
      </c>
      <c r="K124" s="25"/>
      <c r="L124" s="25">
        <v>-23748</v>
      </c>
      <c r="M124" s="25"/>
      <c r="N124" s="25"/>
      <c r="O124" s="25"/>
      <c r="P124" s="25"/>
      <c r="Q124" s="25">
        <f t="shared" si="2"/>
        <v>488957</v>
      </c>
    </row>
    <row r="125" spans="1:17" ht="15">
      <c r="A125" s="7" t="s">
        <v>74</v>
      </c>
      <c r="B125" s="14">
        <v>4</v>
      </c>
      <c r="C125" s="9" t="s">
        <v>119</v>
      </c>
      <c r="D125" s="10">
        <v>11721</v>
      </c>
      <c r="E125" s="25">
        <v>0</v>
      </c>
      <c r="F125" s="25"/>
      <c r="G125" s="25"/>
      <c r="H125" s="25"/>
      <c r="I125" s="25"/>
      <c r="J125" s="25">
        <v>2000</v>
      </c>
      <c r="K125" s="25"/>
      <c r="L125" s="25">
        <v>1110</v>
      </c>
      <c r="M125" s="25"/>
      <c r="N125" s="25"/>
      <c r="O125" s="25"/>
      <c r="P125" s="25"/>
      <c r="Q125" s="25">
        <f t="shared" si="2"/>
        <v>14831</v>
      </c>
    </row>
    <row r="126" spans="1:17" ht="15">
      <c r="A126" s="7" t="s">
        <v>39</v>
      </c>
      <c r="B126" s="14">
        <v>4</v>
      </c>
      <c r="C126" s="9" t="s">
        <v>84</v>
      </c>
      <c r="D126" s="10">
        <v>4019</v>
      </c>
      <c r="E126" s="25">
        <v>0</v>
      </c>
      <c r="F126" s="25"/>
      <c r="G126" s="25"/>
      <c r="H126" s="25"/>
      <c r="I126" s="25"/>
      <c r="J126" s="25"/>
      <c r="K126" s="25"/>
      <c r="L126" s="25">
        <v>150</v>
      </c>
      <c r="M126" s="25"/>
      <c r="N126" s="25"/>
      <c r="O126" s="25"/>
      <c r="P126" s="25"/>
      <c r="Q126" s="25">
        <f t="shared" si="2"/>
        <v>4169</v>
      </c>
    </row>
    <row r="127" spans="1:17" ht="15">
      <c r="A127" s="7" t="s">
        <v>41</v>
      </c>
      <c r="B127" s="14">
        <v>4</v>
      </c>
      <c r="C127" s="9" t="s">
        <v>86</v>
      </c>
      <c r="D127" s="10">
        <v>14325</v>
      </c>
      <c r="E127" s="25">
        <v>0</v>
      </c>
      <c r="F127" s="25"/>
      <c r="G127" s="25"/>
      <c r="H127" s="25">
        <v>508</v>
      </c>
      <c r="I127" s="25">
        <v>-2000</v>
      </c>
      <c r="J127" s="25">
        <v>-3380</v>
      </c>
      <c r="K127" s="25"/>
      <c r="L127" s="25">
        <v>-1207</v>
      </c>
      <c r="M127" s="25"/>
      <c r="N127" s="25"/>
      <c r="O127" s="25"/>
      <c r="P127" s="25"/>
      <c r="Q127" s="25">
        <f t="shared" si="2"/>
        <v>8246</v>
      </c>
    </row>
    <row r="128" spans="1:17" ht="15">
      <c r="A128" s="7" t="s">
        <v>42</v>
      </c>
      <c r="B128" s="14">
        <v>4</v>
      </c>
      <c r="C128" s="9" t="s">
        <v>87</v>
      </c>
      <c r="D128" s="10">
        <v>900</v>
      </c>
      <c r="E128" s="25">
        <v>0</v>
      </c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>
        <f t="shared" si="2"/>
        <v>900</v>
      </c>
    </row>
    <row r="129" spans="1:17" ht="15">
      <c r="A129" s="7" t="s">
        <v>44</v>
      </c>
      <c r="B129" s="14">
        <v>4</v>
      </c>
      <c r="C129" s="9" t="s">
        <v>89</v>
      </c>
      <c r="D129" s="10">
        <v>23901</v>
      </c>
      <c r="E129" s="25">
        <v>0</v>
      </c>
      <c r="F129" s="25"/>
      <c r="G129" s="25"/>
      <c r="H129" s="25"/>
      <c r="I129" s="25"/>
      <c r="J129" s="25">
        <v>-700</v>
      </c>
      <c r="K129" s="25"/>
      <c r="L129" s="25">
        <v>-2022</v>
      </c>
      <c r="M129" s="25"/>
      <c r="N129" s="25"/>
      <c r="O129" s="25"/>
      <c r="P129" s="25"/>
      <c r="Q129" s="25">
        <f t="shared" si="2"/>
        <v>21179</v>
      </c>
    </row>
    <row r="130" spans="1:17" ht="15">
      <c r="A130" s="7" t="s">
        <v>45</v>
      </c>
      <c r="B130" s="14">
        <v>4</v>
      </c>
      <c r="C130" s="9" t="s">
        <v>90</v>
      </c>
      <c r="D130" s="10">
        <v>172781</v>
      </c>
      <c r="E130" s="25">
        <v>3856</v>
      </c>
      <c r="F130" s="25"/>
      <c r="G130" s="25">
        <v>-10000</v>
      </c>
      <c r="H130" s="25">
        <v>1000</v>
      </c>
      <c r="I130" s="25"/>
      <c r="J130" s="25">
        <v>43202</v>
      </c>
      <c r="K130" s="25">
        <v>-25000</v>
      </c>
      <c r="L130" s="25"/>
      <c r="M130" s="25"/>
      <c r="N130" s="25"/>
      <c r="O130" s="25"/>
      <c r="P130" s="25"/>
      <c r="Q130" s="25">
        <f t="shared" si="2"/>
        <v>185839</v>
      </c>
    </row>
    <row r="131" spans="1:17" ht="15">
      <c r="A131" s="7" t="s">
        <v>46</v>
      </c>
      <c r="B131" s="14">
        <v>4</v>
      </c>
      <c r="C131" s="9" t="s">
        <v>91</v>
      </c>
      <c r="D131" s="10">
        <v>18270</v>
      </c>
      <c r="E131" s="25">
        <v>54</v>
      </c>
      <c r="F131" s="25"/>
      <c r="G131" s="25"/>
      <c r="H131" s="25">
        <v>-5700</v>
      </c>
      <c r="I131" s="25"/>
      <c r="J131" s="25">
        <v>-500</v>
      </c>
      <c r="K131" s="25"/>
      <c r="L131" s="25"/>
      <c r="M131" s="25"/>
      <c r="N131" s="25"/>
      <c r="O131" s="25"/>
      <c r="P131" s="25"/>
      <c r="Q131" s="25">
        <f t="shared" si="2"/>
        <v>12124</v>
      </c>
    </row>
    <row r="132" spans="1:17" ht="15">
      <c r="A132" s="7" t="s">
        <v>47</v>
      </c>
      <c r="B132" s="14">
        <v>4</v>
      </c>
      <c r="C132" s="9" t="s">
        <v>92</v>
      </c>
      <c r="D132" s="10">
        <v>100</v>
      </c>
      <c r="E132" s="25">
        <v>0</v>
      </c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>
        <f t="shared" si="2"/>
        <v>100</v>
      </c>
    </row>
    <row r="133" spans="1:17" ht="15">
      <c r="A133" s="7" t="s">
        <v>48</v>
      </c>
      <c r="B133" s="14">
        <v>4</v>
      </c>
      <c r="C133" s="9" t="s">
        <v>93</v>
      </c>
      <c r="D133" s="10">
        <v>3050</v>
      </c>
      <c r="E133" s="25">
        <v>0</v>
      </c>
      <c r="F133" s="25"/>
      <c r="G133" s="25"/>
      <c r="H133" s="25"/>
      <c r="I133" s="25"/>
      <c r="J133" s="25">
        <v>2650</v>
      </c>
      <c r="K133" s="25"/>
      <c r="L133" s="25"/>
      <c r="M133" s="25"/>
      <c r="N133" s="25"/>
      <c r="O133" s="25"/>
      <c r="P133" s="25"/>
      <c r="Q133" s="25">
        <f t="shared" si="2"/>
        <v>5700</v>
      </c>
    </row>
    <row r="134" spans="1:17" ht="15">
      <c r="A134" s="7" t="s">
        <v>49</v>
      </c>
      <c r="B134" s="14">
        <v>4</v>
      </c>
      <c r="C134" s="9" t="s">
        <v>94</v>
      </c>
      <c r="D134" s="10">
        <v>1902</v>
      </c>
      <c r="E134" s="25">
        <v>0</v>
      </c>
      <c r="F134" s="25"/>
      <c r="G134" s="25"/>
      <c r="H134" s="25">
        <v>150</v>
      </c>
      <c r="I134" s="25"/>
      <c r="J134" s="25"/>
      <c r="K134" s="25"/>
      <c r="L134" s="25"/>
      <c r="M134" s="25"/>
      <c r="N134" s="25"/>
      <c r="O134" s="25"/>
      <c r="P134" s="25"/>
      <c r="Q134" s="25">
        <f t="shared" si="2"/>
        <v>2052</v>
      </c>
    </row>
    <row r="135" spans="1:17" ht="15">
      <c r="A135" s="7" t="s">
        <v>76</v>
      </c>
      <c r="B135" s="14">
        <v>4</v>
      </c>
      <c r="C135" s="9" t="s">
        <v>121</v>
      </c>
      <c r="D135" s="10">
        <v>51750</v>
      </c>
      <c r="E135" s="25">
        <v>0</v>
      </c>
      <c r="F135" s="25"/>
      <c r="G135" s="25"/>
      <c r="H135" s="25"/>
      <c r="I135" s="25"/>
      <c r="J135" s="25"/>
      <c r="K135" s="25"/>
      <c r="L135" s="25">
        <v>10000</v>
      </c>
      <c r="M135" s="25"/>
      <c r="N135" s="25"/>
      <c r="O135" s="25"/>
      <c r="P135" s="25"/>
      <c r="Q135" s="25">
        <f t="shared" si="2"/>
        <v>61750</v>
      </c>
    </row>
    <row r="136" spans="1:17" ht="15">
      <c r="A136" s="7" t="s">
        <v>77</v>
      </c>
      <c r="B136" s="14">
        <v>4</v>
      </c>
      <c r="C136" s="9" t="s">
        <v>122</v>
      </c>
      <c r="D136" s="10">
        <v>205500</v>
      </c>
      <c r="E136" s="25">
        <v>0</v>
      </c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>
        <f t="shared" si="2"/>
        <v>205500</v>
      </c>
    </row>
    <row r="137" spans="1:17" ht="15">
      <c r="A137" s="7" t="s">
        <v>78</v>
      </c>
      <c r="B137" s="14">
        <v>4</v>
      </c>
      <c r="C137" s="9" t="s">
        <v>123</v>
      </c>
      <c r="D137" s="10">
        <v>55000</v>
      </c>
      <c r="E137" s="25">
        <v>0</v>
      </c>
      <c r="F137" s="25"/>
      <c r="G137" s="25"/>
      <c r="H137" s="25">
        <v>10000</v>
      </c>
      <c r="I137" s="25"/>
      <c r="J137" s="25"/>
      <c r="K137" s="25"/>
      <c r="L137" s="25"/>
      <c r="M137" s="25"/>
      <c r="N137" s="25"/>
      <c r="O137" s="25"/>
      <c r="P137" s="25"/>
      <c r="Q137" s="25">
        <f t="shared" si="2"/>
        <v>65000</v>
      </c>
    </row>
    <row r="138" spans="1:17" ht="15">
      <c r="A138" s="7" t="s">
        <v>79</v>
      </c>
      <c r="B138" s="14">
        <v>4</v>
      </c>
      <c r="C138" s="9" t="s">
        <v>124</v>
      </c>
      <c r="D138" s="10">
        <v>110300</v>
      </c>
      <c r="E138" s="25">
        <v>0</v>
      </c>
      <c r="F138" s="25"/>
      <c r="G138" s="25"/>
      <c r="H138" s="25"/>
      <c r="I138" s="25"/>
      <c r="J138" s="25">
        <v>10000</v>
      </c>
      <c r="K138" s="25"/>
      <c r="L138" s="25"/>
      <c r="M138" s="25"/>
      <c r="N138" s="25"/>
      <c r="O138" s="25"/>
      <c r="P138" s="25"/>
      <c r="Q138" s="25">
        <f t="shared" si="2"/>
        <v>120300</v>
      </c>
    </row>
    <row r="139" spans="1:17" ht="15">
      <c r="A139" s="7" t="s">
        <v>75</v>
      </c>
      <c r="B139" s="14">
        <v>4</v>
      </c>
      <c r="C139" s="9" t="s">
        <v>120</v>
      </c>
      <c r="D139" s="10">
        <v>57947</v>
      </c>
      <c r="E139" s="25">
        <v>0</v>
      </c>
      <c r="F139" s="25"/>
      <c r="G139" s="25"/>
      <c r="H139" s="25">
        <v>2000</v>
      </c>
      <c r="I139" s="25"/>
      <c r="J139" s="25">
        <v>500</v>
      </c>
      <c r="K139" s="25"/>
      <c r="L139" s="25">
        <v>-782</v>
      </c>
      <c r="M139" s="25"/>
      <c r="N139" s="25"/>
      <c r="O139" s="25"/>
      <c r="P139" s="25"/>
      <c r="Q139" s="25">
        <f t="shared" si="2"/>
        <v>59665</v>
      </c>
    </row>
    <row r="140" spans="1:17" ht="15">
      <c r="A140" s="7" t="s">
        <v>57</v>
      </c>
      <c r="B140" s="14">
        <v>4</v>
      </c>
      <c r="C140" s="9" t="s">
        <v>102</v>
      </c>
      <c r="D140" s="10">
        <v>0</v>
      </c>
      <c r="E140" s="25">
        <v>0</v>
      </c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>
        <f t="shared" si="2"/>
        <v>0</v>
      </c>
    </row>
    <row r="141" spans="1:17" ht="15">
      <c r="A141" s="7" t="s">
        <v>65</v>
      </c>
      <c r="B141" s="14">
        <v>4</v>
      </c>
      <c r="C141" s="9" t="s">
        <v>110</v>
      </c>
      <c r="D141" s="10">
        <v>0</v>
      </c>
      <c r="E141" s="25">
        <v>0</v>
      </c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>
        <f t="shared" si="2"/>
        <v>0</v>
      </c>
    </row>
    <row r="142" spans="1:17" ht="15">
      <c r="A142" s="7" t="s">
        <v>66</v>
      </c>
      <c r="B142" s="14">
        <v>4</v>
      </c>
      <c r="C142" s="9" t="s">
        <v>111</v>
      </c>
      <c r="D142" s="10">
        <v>0</v>
      </c>
      <c r="E142" s="25">
        <v>0</v>
      </c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>
        <f t="shared" si="2"/>
        <v>0</v>
      </c>
    </row>
    <row r="143" spans="1:17" ht="15">
      <c r="A143" s="7" t="s">
        <v>67</v>
      </c>
      <c r="B143" s="14">
        <v>4</v>
      </c>
      <c r="C143" s="9" t="s">
        <v>112</v>
      </c>
      <c r="D143" s="10">
        <v>300</v>
      </c>
      <c r="E143" s="25">
        <v>0</v>
      </c>
      <c r="F143" s="25"/>
      <c r="G143" s="25"/>
      <c r="H143" s="25"/>
      <c r="I143" s="25"/>
      <c r="J143" s="25">
        <v>160</v>
      </c>
      <c r="K143" s="25"/>
      <c r="L143" s="25"/>
      <c r="M143" s="25"/>
      <c r="N143" s="25"/>
      <c r="O143" s="25"/>
      <c r="P143" s="25"/>
      <c r="Q143" s="25">
        <f t="shared" si="2"/>
        <v>460</v>
      </c>
    </row>
    <row r="144" spans="1:17" ht="15">
      <c r="A144" s="7" t="s">
        <v>73</v>
      </c>
      <c r="B144" s="14">
        <v>4</v>
      </c>
      <c r="C144" s="9" t="s">
        <v>118</v>
      </c>
      <c r="D144" s="10">
        <v>0</v>
      </c>
      <c r="E144" s="25">
        <v>0</v>
      </c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>
        <f t="shared" si="2"/>
        <v>0</v>
      </c>
    </row>
    <row r="145" spans="1:19" ht="15">
      <c r="A145" s="21"/>
      <c r="B145" s="14"/>
      <c r="C145" s="11"/>
      <c r="D145" s="12">
        <f>SUM(D124:D144)</f>
        <v>1231409</v>
      </c>
      <c r="E145" s="12">
        <f>SUM(E124:E144)</f>
        <v>3910</v>
      </c>
      <c r="F145" s="12">
        <f aca="true" t="shared" si="6" ref="F145:P145">SUM(F124:F144)</f>
        <v>0</v>
      </c>
      <c r="G145" s="12">
        <f t="shared" si="6"/>
        <v>-10000</v>
      </c>
      <c r="H145" s="12">
        <f t="shared" si="6"/>
        <v>12300</v>
      </c>
      <c r="I145" s="12">
        <f t="shared" si="6"/>
        <v>4200</v>
      </c>
      <c r="J145" s="12">
        <f>SUM(J124:J144)</f>
        <v>56452</v>
      </c>
      <c r="K145" s="12">
        <f t="shared" si="6"/>
        <v>-25000</v>
      </c>
      <c r="L145" s="12">
        <f t="shared" si="6"/>
        <v>-16499</v>
      </c>
      <c r="M145" s="12">
        <f t="shared" si="6"/>
        <v>0</v>
      </c>
      <c r="N145" s="12">
        <f t="shared" si="6"/>
        <v>0</v>
      </c>
      <c r="O145" s="12">
        <f t="shared" si="6"/>
        <v>0</v>
      </c>
      <c r="P145" s="12">
        <f t="shared" si="6"/>
        <v>0</v>
      </c>
      <c r="Q145" s="35">
        <f t="shared" si="2"/>
        <v>1256772</v>
      </c>
      <c r="S145" s="26"/>
    </row>
    <row r="146" spans="1:17" ht="15">
      <c r="A146" s="7" t="s">
        <v>38</v>
      </c>
      <c r="B146" s="14">
        <v>5</v>
      </c>
      <c r="C146" s="9" t="s">
        <v>83</v>
      </c>
      <c r="D146" s="10">
        <v>341831</v>
      </c>
      <c r="E146" s="25">
        <v>0</v>
      </c>
      <c r="F146" s="25"/>
      <c r="G146" s="25">
        <v>4000</v>
      </c>
      <c r="H146" s="25">
        <v>5501</v>
      </c>
      <c r="I146" s="25"/>
      <c r="J146" s="25">
        <v>3500</v>
      </c>
      <c r="K146" s="25">
        <v>-211658</v>
      </c>
      <c r="L146" s="25"/>
      <c r="M146" s="25"/>
      <c r="N146" s="25"/>
      <c r="O146" s="25"/>
      <c r="P146" s="25"/>
      <c r="Q146" s="25">
        <f t="shared" si="2"/>
        <v>143174</v>
      </c>
    </row>
    <row r="147" spans="1:17" ht="15">
      <c r="A147" s="7" t="s">
        <v>74</v>
      </c>
      <c r="B147" s="14">
        <v>5</v>
      </c>
      <c r="C147" s="9" t="s">
        <v>119</v>
      </c>
      <c r="D147" s="10">
        <v>5250</v>
      </c>
      <c r="E147" s="25">
        <v>0</v>
      </c>
      <c r="F147" s="25"/>
      <c r="G147" s="25">
        <v>4000</v>
      </c>
      <c r="H147" s="25"/>
      <c r="I147" s="25"/>
      <c r="J147" s="25"/>
      <c r="K147" s="25">
        <v>-95</v>
      </c>
      <c r="L147" s="25"/>
      <c r="M147" s="25"/>
      <c r="N147" s="25"/>
      <c r="O147" s="25"/>
      <c r="P147" s="25"/>
      <c r="Q147" s="25">
        <f t="shared" si="2"/>
        <v>9155</v>
      </c>
    </row>
    <row r="148" spans="1:17" ht="15">
      <c r="A148" s="7" t="s">
        <v>39</v>
      </c>
      <c r="B148" s="14">
        <v>5</v>
      </c>
      <c r="C148" s="9" t="s">
        <v>84</v>
      </c>
      <c r="D148" s="10">
        <v>3420</v>
      </c>
      <c r="E148" s="25">
        <v>0</v>
      </c>
      <c r="F148" s="25"/>
      <c r="G148" s="25"/>
      <c r="H148" s="25"/>
      <c r="I148" s="25"/>
      <c r="J148" s="25"/>
      <c r="K148" s="25">
        <v>-1833</v>
      </c>
      <c r="L148" s="25"/>
      <c r="M148" s="25"/>
      <c r="N148" s="25"/>
      <c r="O148" s="25"/>
      <c r="P148" s="25"/>
      <c r="Q148" s="25">
        <f t="shared" si="2"/>
        <v>1587</v>
      </c>
    </row>
    <row r="149" spans="1:17" ht="15">
      <c r="A149" s="7" t="s">
        <v>41</v>
      </c>
      <c r="B149" s="14">
        <v>5</v>
      </c>
      <c r="C149" s="9" t="s">
        <v>86</v>
      </c>
      <c r="D149" s="10">
        <v>14500</v>
      </c>
      <c r="E149" s="25">
        <v>0</v>
      </c>
      <c r="F149" s="25"/>
      <c r="G149" s="25"/>
      <c r="H149" s="25"/>
      <c r="I149" s="25">
        <v>-6000</v>
      </c>
      <c r="J149" s="25"/>
      <c r="K149" s="25">
        <v>-5454</v>
      </c>
      <c r="L149" s="25"/>
      <c r="M149" s="25"/>
      <c r="N149" s="25"/>
      <c r="O149" s="25"/>
      <c r="P149" s="25"/>
      <c r="Q149" s="25">
        <f t="shared" si="2"/>
        <v>3046</v>
      </c>
    </row>
    <row r="150" spans="1:17" ht="15">
      <c r="A150" s="7" t="s">
        <v>43</v>
      </c>
      <c r="B150" s="14">
        <v>5</v>
      </c>
      <c r="C150" s="9" t="s">
        <v>88</v>
      </c>
      <c r="D150" s="10">
        <v>0</v>
      </c>
      <c r="E150" s="25">
        <v>0</v>
      </c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>
        <f t="shared" si="2"/>
        <v>0</v>
      </c>
    </row>
    <row r="151" spans="1:17" ht="15">
      <c r="A151" s="7" t="s">
        <v>44</v>
      </c>
      <c r="B151" s="14">
        <v>5</v>
      </c>
      <c r="C151" s="9" t="s">
        <v>89</v>
      </c>
      <c r="D151" s="10">
        <v>12400</v>
      </c>
      <c r="E151" s="25">
        <v>0</v>
      </c>
      <c r="F151" s="25"/>
      <c r="G151" s="25">
        <v>89583</v>
      </c>
      <c r="H151" s="25"/>
      <c r="I151" s="25">
        <v>17050</v>
      </c>
      <c r="J151" s="25"/>
      <c r="K151" s="25">
        <v>-8711</v>
      </c>
      <c r="L151" s="25">
        <v>-7000</v>
      </c>
      <c r="M151" s="25"/>
      <c r="N151" s="25"/>
      <c r="O151" s="25"/>
      <c r="P151" s="25"/>
      <c r="Q151" s="25">
        <f t="shared" si="2"/>
        <v>103322</v>
      </c>
    </row>
    <row r="152" spans="1:17" ht="15">
      <c r="A152" s="7" t="s">
        <v>45</v>
      </c>
      <c r="B152" s="14">
        <v>5</v>
      </c>
      <c r="C152" s="9" t="s">
        <v>90</v>
      </c>
      <c r="D152" s="10">
        <v>27710</v>
      </c>
      <c r="E152" s="25">
        <v>0</v>
      </c>
      <c r="F152" s="25"/>
      <c r="G152" s="25">
        <v>183000</v>
      </c>
      <c r="H152" s="25"/>
      <c r="I152" s="25">
        <v>-8900</v>
      </c>
      <c r="J152" s="25">
        <v>-5500</v>
      </c>
      <c r="K152" s="25">
        <v>18320</v>
      </c>
      <c r="L152" s="25">
        <v>-8404</v>
      </c>
      <c r="M152" s="25"/>
      <c r="N152" s="25"/>
      <c r="O152" s="25"/>
      <c r="P152" s="25"/>
      <c r="Q152" s="25">
        <f t="shared" si="2"/>
        <v>206226</v>
      </c>
    </row>
    <row r="153" spans="1:17" ht="15">
      <c r="A153" s="7" t="s">
        <v>46</v>
      </c>
      <c r="B153" s="14">
        <v>5</v>
      </c>
      <c r="C153" s="9" t="s">
        <v>91</v>
      </c>
      <c r="D153" s="10">
        <v>0</v>
      </c>
      <c r="E153" s="25">
        <v>7224</v>
      </c>
      <c r="F153" s="25"/>
      <c r="G153" s="25">
        <v>8000</v>
      </c>
      <c r="H153" s="25"/>
      <c r="I153" s="25">
        <v>9000</v>
      </c>
      <c r="J153" s="25"/>
      <c r="K153" s="25"/>
      <c r="L153" s="25">
        <v>-5000</v>
      </c>
      <c r="M153" s="25"/>
      <c r="N153" s="25"/>
      <c r="O153" s="25"/>
      <c r="P153" s="25"/>
      <c r="Q153" s="25">
        <f t="shared" si="2"/>
        <v>19224</v>
      </c>
    </row>
    <row r="154" spans="1:17" ht="15">
      <c r="A154" s="7" t="s">
        <v>47</v>
      </c>
      <c r="B154" s="14">
        <v>5</v>
      </c>
      <c r="C154" s="9" t="s">
        <v>92</v>
      </c>
      <c r="D154" s="10">
        <v>0</v>
      </c>
      <c r="E154" s="25">
        <v>0</v>
      </c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>
        <f t="shared" si="2"/>
        <v>0</v>
      </c>
    </row>
    <row r="155" spans="1:17" ht="15">
      <c r="A155" s="7" t="s">
        <v>49</v>
      </c>
      <c r="B155" s="14">
        <v>5</v>
      </c>
      <c r="C155" s="9" t="s">
        <v>94</v>
      </c>
      <c r="D155" s="10">
        <v>0</v>
      </c>
      <c r="E155" s="25">
        <v>0</v>
      </c>
      <c r="F155" s="25"/>
      <c r="G155" s="25">
        <v>8000</v>
      </c>
      <c r="H155" s="25"/>
      <c r="I155" s="25"/>
      <c r="J155" s="25"/>
      <c r="K155" s="25"/>
      <c r="L155" s="25"/>
      <c r="M155" s="25"/>
      <c r="N155" s="25"/>
      <c r="O155" s="25"/>
      <c r="P155" s="25"/>
      <c r="Q155" s="25">
        <f t="shared" si="2"/>
        <v>8000</v>
      </c>
    </row>
    <row r="156" spans="1:17" ht="15">
      <c r="A156" s="7" t="s">
        <v>48</v>
      </c>
      <c r="B156" s="14">
        <v>5</v>
      </c>
      <c r="C156" s="9" t="s">
        <v>93</v>
      </c>
      <c r="D156" s="10">
        <v>0</v>
      </c>
      <c r="E156" s="25">
        <v>0</v>
      </c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>
        <f t="shared" si="2"/>
        <v>0</v>
      </c>
    </row>
    <row r="157" spans="1:17" ht="15">
      <c r="A157" s="7" t="s">
        <v>77</v>
      </c>
      <c r="B157" s="14">
        <v>5</v>
      </c>
      <c r="C157" s="9" t="s">
        <v>122</v>
      </c>
      <c r="D157" s="10">
        <v>0</v>
      </c>
      <c r="E157" s="25">
        <v>0</v>
      </c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>
        <f aca="true" t="shared" si="7" ref="Q157:Q181">SUM(D157:P157)</f>
        <v>0</v>
      </c>
    </row>
    <row r="158" spans="1:17" ht="15">
      <c r="A158" s="7" t="s">
        <v>78</v>
      </c>
      <c r="B158" s="14">
        <v>5</v>
      </c>
      <c r="C158" s="9" t="s">
        <v>123</v>
      </c>
      <c r="D158" s="10">
        <v>0</v>
      </c>
      <c r="E158" s="25">
        <v>0</v>
      </c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>
        <f t="shared" si="7"/>
        <v>0</v>
      </c>
    </row>
    <row r="159" spans="1:17" ht="15">
      <c r="A159" s="7" t="s">
        <v>79</v>
      </c>
      <c r="B159" s="14">
        <v>5</v>
      </c>
      <c r="C159" s="9" t="s">
        <v>124</v>
      </c>
      <c r="D159" s="10">
        <v>0</v>
      </c>
      <c r="E159" s="25">
        <v>0</v>
      </c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>
        <f t="shared" si="7"/>
        <v>0</v>
      </c>
    </row>
    <row r="160" spans="1:17" ht="15">
      <c r="A160" s="7" t="s">
        <v>75</v>
      </c>
      <c r="B160" s="14">
        <v>5</v>
      </c>
      <c r="C160" s="9" t="s">
        <v>120</v>
      </c>
      <c r="D160" s="10">
        <v>26200</v>
      </c>
      <c r="E160" s="25">
        <v>0</v>
      </c>
      <c r="F160" s="25"/>
      <c r="G160" s="25"/>
      <c r="H160" s="25"/>
      <c r="I160" s="25">
        <v>12875</v>
      </c>
      <c r="J160" s="25"/>
      <c r="K160" s="25">
        <v>-15152</v>
      </c>
      <c r="L160" s="25"/>
      <c r="M160" s="25"/>
      <c r="N160" s="25"/>
      <c r="O160" s="25"/>
      <c r="P160" s="25"/>
      <c r="Q160" s="25">
        <f t="shared" si="7"/>
        <v>23923</v>
      </c>
    </row>
    <row r="161" spans="1:17" ht="15">
      <c r="A161" s="7" t="s">
        <v>65</v>
      </c>
      <c r="B161" s="14">
        <v>5</v>
      </c>
      <c r="C161" s="9" t="s">
        <v>110</v>
      </c>
      <c r="D161" s="10">
        <v>0</v>
      </c>
      <c r="E161" s="25">
        <v>0</v>
      </c>
      <c r="F161" s="25"/>
      <c r="G161" s="25">
        <v>97440</v>
      </c>
      <c r="H161" s="25"/>
      <c r="I161" s="25">
        <v>-6811</v>
      </c>
      <c r="J161" s="25">
        <v>-6000</v>
      </c>
      <c r="K161" s="25"/>
      <c r="L161" s="25">
        <v>-17500</v>
      </c>
      <c r="M161" s="25"/>
      <c r="N161" s="25"/>
      <c r="O161" s="25"/>
      <c r="P161" s="25"/>
      <c r="Q161" s="25">
        <f t="shared" si="7"/>
        <v>67129</v>
      </c>
    </row>
    <row r="162" spans="1:17" ht="15">
      <c r="A162" s="7" t="s">
        <v>66</v>
      </c>
      <c r="B162" s="14">
        <v>5</v>
      </c>
      <c r="C162" s="9" t="s">
        <v>111</v>
      </c>
      <c r="D162" s="10">
        <v>0</v>
      </c>
      <c r="E162" s="25">
        <v>0</v>
      </c>
      <c r="F162" s="25"/>
      <c r="G162" s="25">
        <v>2000</v>
      </c>
      <c r="H162" s="25"/>
      <c r="I162" s="25">
        <v>-2000</v>
      </c>
      <c r="J162" s="25"/>
      <c r="K162" s="25"/>
      <c r="L162" s="25"/>
      <c r="M162" s="25"/>
      <c r="N162" s="25"/>
      <c r="O162" s="25"/>
      <c r="P162" s="25"/>
      <c r="Q162" s="25">
        <f t="shared" si="7"/>
        <v>0</v>
      </c>
    </row>
    <row r="163" spans="1:17" ht="15">
      <c r="A163" s="7" t="s">
        <v>67</v>
      </c>
      <c r="B163" s="14">
        <v>5</v>
      </c>
      <c r="C163" s="9" t="s">
        <v>112</v>
      </c>
      <c r="D163" s="10">
        <v>1000</v>
      </c>
      <c r="E163" s="25">
        <v>0</v>
      </c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>
        <f t="shared" si="7"/>
        <v>1000</v>
      </c>
    </row>
    <row r="164" spans="1:17" ht="15">
      <c r="A164" s="7" t="s">
        <v>180</v>
      </c>
      <c r="B164" s="14">
        <v>5</v>
      </c>
      <c r="C164" s="9" t="s">
        <v>176</v>
      </c>
      <c r="D164" s="10">
        <v>0</v>
      </c>
      <c r="E164" s="25"/>
      <c r="F164" s="25"/>
      <c r="G164" s="25">
        <v>11000</v>
      </c>
      <c r="H164" s="25"/>
      <c r="I164" s="25"/>
      <c r="J164" s="25"/>
      <c r="K164" s="25">
        <v>-3000</v>
      </c>
      <c r="L164" s="25"/>
      <c r="M164" s="25"/>
      <c r="N164" s="25"/>
      <c r="O164" s="25"/>
      <c r="P164" s="25"/>
      <c r="Q164" s="25"/>
    </row>
    <row r="165" spans="1:17" ht="15">
      <c r="A165" s="21"/>
      <c r="B165" s="14"/>
      <c r="C165" s="11"/>
      <c r="D165" s="12">
        <f>SUM(D146:D164)</f>
        <v>432311</v>
      </c>
      <c r="E165" s="12">
        <f aca="true" t="shared" si="8" ref="E165:P165">SUM(E146:E163)</f>
        <v>7224</v>
      </c>
      <c r="F165" s="12">
        <f t="shared" si="8"/>
        <v>0</v>
      </c>
      <c r="G165" s="12">
        <f>SUM(G146:G164)</f>
        <v>407023</v>
      </c>
      <c r="H165" s="12">
        <f t="shared" si="8"/>
        <v>5501</v>
      </c>
      <c r="I165" s="12">
        <f t="shared" si="8"/>
        <v>15214</v>
      </c>
      <c r="J165" s="12">
        <f t="shared" si="8"/>
        <v>-8000</v>
      </c>
      <c r="K165" s="12">
        <f>SUM(K146:K164)</f>
        <v>-227583</v>
      </c>
      <c r="L165" s="12">
        <f t="shared" si="8"/>
        <v>-37904</v>
      </c>
      <c r="M165" s="12">
        <f t="shared" si="8"/>
        <v>0</v>
      </c>
      <c r="N165" s="12">
        <f>SUM(N146:N163)</f>
        <v>0</v>
      </c>
      <c r="O165" s="12">
        <f t="shared" si="8"/>
        <v>0</v>
      </c>
      <c r="P165" s="12">
        <f t="shared" si="8"/>
        <v>0</v>
      </c>
      <c r="Q165" s="35">
        <f t="shared" si="7"/>
        <v>593786</v>
      </c>
    </row>
    <row r="166" spans="1:17" ht="15">
      <c r="A166" s="7" t="s">
        <v>38</v>
      </c>
      <c r="B166" s="14">
        <v>6</v>
      </c>
      <c r="C166" s="9" t="s">
        <v>83</v>
      </c>
      <c r="D166" s="10">
        <v>174824</v>
      </c>
      <c r="E166" s="25">
        <v>0</v>
      </c>
      <c r="F166" s="25"/>
      <c r="G166" s="25"/>
      <c r="H166" s="25"/>
      <c r="I166" s="25">
        <v>9225</v>
      </c>
      <c r="J166" s="25">
        <v>800</v>
      </c>
      <c r="K166" s="25"/>
      <c r="L166" s="25">
        <v>5348</v>
      </c>
      <c r="M166" s="25"/>
      <c r="N166" s="25"/>
      <c r="O166" s="25"/>
      <c r="P166" s="25"/>
      <c r="Q166" s="25">
        <f t="shared" si="7"/>
        <v>190197</v>
      </c>
    </row>
    <row r="167" spans="1:17" ht="15">
      <c r="A167" s="7" t="s">
        <v>74</v>
      </c>
      <c r="B167" s="14">
        <v>6</v>
      </c>
      <c r="C167" s="9" t="s">
        <v>119</v>
      </c>
      <c r="D167" s="10">
        <v>1500</v>
      </c>
      <c r="E167" s="25">
        <v>0</v>
      </c>
      <c r="F167" s="25"/>
      <c r="G167" s="25"/>
      <c r="H167" s="25"/>
      <c r="I167" s="25"/>
      <c r="J167" s="25">
        <v>604</v>
      </c>
      <c r="K167" s="25"/>
      <c r="L167" s="25">
        <v>500</v>
      </c>
      <c r="M167" s="25"/>
      <c r="N167" s="25"/>
      <c r="O167" s="25"/>
      <c r="P167" s="25"/>
      <c r="Q167" s="25">
        <f t="shared" si="7"/>
        <v>2604</v>
      </c>
    </row>
    <row r="168" spans="1:17" ht="15">
      <c r="A168" s="7" t="s">
        <v>39</v>
      </c>
      <c r="B168" s="14">
        <v>6</v>
      </c>
      <c r="C168" s="9" t="s">
        <v>84</v>
      </c>
      <c r="D168" s="10">
        <v>900</v>
      </c>
      <c r="E168" s="25">
        <v>0</v>
      </c>
      <c r="F168" s="25"/>
      <c r="G168" s="25"/>
      <c r="H168" s="25"/>
      <c r="I168" s="25"/>
      <c r="J168" s="25"/>
      <c r="K168" s="25"/>
      <c r="L168" s="25">
        <v>3500</v>
      </c>
      <c r="M168" s="25"/>
      <c r="N168" s="25"/>
      <c r="O168" s="25"/>
      <c r="P168" s="25"/>
      <c r="Q168" s="25">
        <f t="shared" si="7"/>
        <v>4400</v>
      </c>
    </row>
    <row r="169" spans="1:17" ht="15">
      <c r="A169" s="7" t="s">
        <v>41</v>
      </c>
      <c r="B169" s="14">
        <v>6</v>
      </c>
      <c r="C169" s="9" t="s">
        <v>86</v>
      </c>
      <c r="D169" s="10">
        <v>1350</v>
      </c>
      <c r="E169" s="25">
        <v>0</v>
      </c>
      <c r="F169" s="25"/>
      <c r="G169" s="25"/>
      <c r="H169" s="25"/>
      <c r="I169" s="25"/>
      <c r="J169" s="25"/>
      <c r="K169" s="25"/>
      <c r="L169" s="25">
        <v>700</v>
      </c>
      <c r="M169" s="25"/>
      <c r="N169" s="25"/>
      <c r="O169" s="25"/>
      <c r="P169" s="25"/>
      <c r="Q169" s="25">
        <f t="shared" si="7"/>
        <v>2050</v>
      </c>
    </row>
    <row r="170" spans="1:17" ht="15">
      <c r="A170" s="7" t="s">
        <v>44</v>
      </c>
      <c r="B170" s="14">
        <v>6</v>
      </c>
      <c r="C170" s="9" t="s">
        <v>89</v>
      </c>
      <c r="D170" s="10">
        <v>10800</v>
      </c>
      <c r="E170" s="25">
        <v>0</v>
      </c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>
        <f t="shared" si="7"/>
        <v>10800</v>
      </c>
    </row>
    <row r="171" spans="1:17" ht="15">
      <c r="A171" s="7" t="s">
        <v>45</v>
      </c>
      <c r="B171" s="14">
        <v>6</v>
      </c>
      <c r="C171" s="9" t="s">
        <v>90</v>
      </c>
      <c r="D171" s="10">
        <v>60570</v>
      </c>
      <c r="E171" s="25">
        <v>0</v>
      </c>
      <c r="F171" s="25"/>
      <c r="G171" s="25">
        <v>10000</v>
      </c>
      <c r="H171" s="25"/>
      <c r="I171" s="25"/>
      <c r="J171" s="25">
        <v>10682</v>
      </c>
      <c r="K171" s="25"/>
      <c r="L171" s="25">
        <v>32500</v>
      </c>
      <c r="M171" s="25"/>
      <c r="N171" s="25"/>
      <c r="O171" s="25"/>
      <c r="P171" s="25"/>
      <c r="Q171" s="25">
        <f t="shared" si="7"/>
        <v>113752</v>
      </c>
    </row>
    <row r="172" spans="1:17" ht="15">
      <c r="A172" s="7" t="s">
        <v>46</v>
      </c>
      <c r="B172" s="14">
        <v>6</v>
      </c>
      <c r="C172" s="9" t="s">
        <v>91</v>
      </c>
      <c r="D172" s="10">
        <v>2450</v>
      </c>
      <c r="E172" s="25">
        <v>0</v>
      </c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>
        <f t="shared" si="7"/>
        <v>2450</v>
      </c>
    </row>
    <row r="173" spans="1:17" ht="15">
      <c r="A173" s="7" t="s">
        <v>47</v>
      </c>
      <c r="B173" s="14">
        <v>6</v>
      </c>
      <c r="C173" s="9" t="s">
        <v>92</v>
      </c>
      <c r="D173" s="10">
        <v>0</v>
      </c>
      <c r="E173" s="25">
        <v>0</v>
      </c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>
        <f t="shared" si="7"/>
        <v>0</v>
      </c>
    </row>
    <row r="174" spans="1:17" ht="15">
      <c r="A174" s="7" t="s">
        <v>77</v>
      </c>
      <c r="B174" s="14">
        <v>6</v>
      </c>
      <c r="C174" s="9" t="s">
        <v>122</v>
      </c>
      <c r="D174" s="10">
        <v>29000</v>
      </c>
      <c r="E174" s="25">
        <v>0</v>
      </c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>
        <f t="shared" si="7"/>
        <v>29000</v>
      </c>
    </row>
    <row r="175" spans="1:17" ht="15">
      <c r="A175" s="7" t="s">
        <v>75</v>
      </c>
      <c r="B175" s="14">
        <v>6</v>
      </c>
      <c r="C175" s="9" t="s">
        <v>120</v>
      </c>
      <c r="D175" s="10">
        <v>4650</v>
      </c>
      <c r="E175" s="25">
        <v>0</v>
      </c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>
        <f t="shared" si="7"/>
        <v>4650</v>
      </c>
    </row>
    <row r="176" spans="1:17" ht="15">
      <c r="A176" s="7" t="s">
        <v>65</v>
      </c>
      <c r="B176" s="14">
        <v>6</v>
      </c>
      <c r="C176" s="9" t="s">
        <v>110</v>
      </c>
      <c r="D176" s="10">
        <v>600</v>
      </c>
      <c r="E176" s="25">
        <v>0</v>
      </c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>
        <f t="shared" si="7"/>
        <v>600</v>
      </c>
    </row>
    <row r="177" spans="1:17" ht="15">
      <c r="A177" s="7" t="s">
        <v>66</v>
      </c>
      <c r="B177" s="14">
        <v>6</v>
      </c>
      <c r="C177" s="9" t="s">
        <v>111</v>
      </c>
      <c r="D177" s="10">
        <v>4370</v>
      </c>
      <c r="E177" s="25">
        <v>0</v>
      </c>
      <c r="F177" s="25"/>
      <c r="G177" s="25"/>
      <c r="H177" s="25"/>
      <c r="I177" s="25"/>
      <c r="J177" s="25"/>
      <c r="K177" s="25"/>
      <c r="L177" s="25">
        <v>-800</v>
      </c>
      <c r="M177" s="25"/>
      <c r="N177" s="25"/>
      <c r="O177" s="25"/>
      <c r="P177" s="25"/>
      <c r="Q177" s="25">
        <f t="shared" si="7"/>
        <v>3570</v>
      </c>
    </row>
    <row r="178" spans="1:17" ht="15">
      <c r="A178" s="7" t="s">
        <v>67</v>
      </c>
      <c r="B178" s="14">
        <v>6</v>
      </c>
      <c r="C178" s="9" t="s">
        <v>112</v>
      </c>
      <c r="D178" s="10">
        <v>300</v>
      </c>
      <c r="E178" s="25">
        <v>0</v>
      </c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>
        <f t="shared" si="7"/>
        <v>300</v>
      </c>
    </row>
    <row r="179" spans="1:17" ht="15">
      <c r="A179" s="7" t="s">
        <v>180</v>
      </c>
      <c r="B179" s="14">
        <v>6</v>
      </c>
      <c r="C179" s="9" t="s">
        <v>176</v>
      </c>
      <c r="D179" s="10"/>
      <c r="E179" s="25"/>
      <c r="F179" s="25"/>
      <c r="G179" s="25"/>
      <c r="H179" s="25"/>
      <c r="I179" s="25"/>
      <c r="J179" s="25"/>
      <c r="K179" s="25"/>
      <c r="L179" s="25">
        <v>800</v>
      </c>
      <c r="M179" s="25"/>
      <c r="N179" s="25"/>
      <c r="O179" s="25"/>
      <c r="P179" s="25"/>
      <c r="Q179" s="25">
        <f t="shared" si="7"/>
        <v>800</v>
      </c>
    </row>
    <row r="180" spans="1:19" ht="15">
      <c r="A180" s="20"/>
      <c r="B180" s="4"/>
      <c r="C180" s="4"/>
      <c r="D180" s="12">
        <f aca="true" t="shared" si="9" ref="D180:P180">SUM(D166:D178)</f>
        <v>291314</v>
      </c>
      <c r="E180" s="12">
        <f t="shared" si="9"/>
        <v>0</v>
      </c>
      <c r="F180" s="12">
        <f t="shared" si="9"/>
        <v>0</v>
      </c>
      <c r="G180" s="12">
        <f t="shared" si="9"/>
        <v>10000</v>
      </c>
      <c r="H180" s="12">
        <f t="shared" si="9"/>
        <v>0</v>
      </c>
      <c r="I180" s="12">
        <f t="shared" si="9"/>
        <v>9225</v>
      </c>
      <c r="J180" s="12">
        <f t="shared" si="9"/>
        <v>12086</v>
      </c>
      <c r="K180" s="12">
        <f t="shared" si="9"/>
        <v>0</v>
      </c>
      <c r="L180" s="12">
        <f>SUM(L166:L179)</f>
        <v>42548</v>
      </c>
      <c r="M180" s="12">
        <f t="shared" si="9"/>
        <v>0</v>
      </c>
      <c r="N180" s="12">
        <f t="shared" si="9"/>
        <v>0</v>
      </c>
      <c r="O180" s="12">
        <f t="shared" si="9"/>
        <v>0</v>
      </c>
      <c r="P180" s="12">
        <f t="shared" si="9"/>
        <v>0</v>
      </c>
      <c r="Q180" s="25">
        <f t="shared" si="7"/>
        <v>365173</v>
      </c>
      <c r="S180" s="26"/>
    </row>
    <row r="181" spans="1:18" ht="15">
      <c r="A181" s="4"/>
      <c r="B181" s="4"/>
      <c r="C181" s="29" t="s">
        <v>190</v>
      </c>
      <c r="D181" s="30">
        <f aca="true" t="shared" si="10" ref="D181:P181">+D97+D105+D123+D145+D165+D180</f>
        <v>29949318</v>
      </c>
      <c r="E181" s="30">
        <f t="shared" si="10"/>
        <v>3803243</v>
      </c>
      <c r="F181" s="30">
        <f t="shared" si="10"/>
        <v>0</v>
      </c>
      <c r="G181" s="30">
        <f t="shared" si="10"/>
        <v>0</v>
      </c>
      <c r="H181" s="30">
        <f t="shared" si="10"/>
        <v>-133037</v>
      </c>
      <c r="I181" s="30">
        <f t="shared" si="10"/>
        <v>800869</v>
      </c>
      <c r="J181" s="30">
        <f>+J97+J105+J123+J145+J165+J180</f>
        <v>71891</v>
      </c>
      <c r="K181" s="30">
        <f t="shared" si="10"/>
        <v>6483776</v>
      </c>
      <c r="L181" s="30">
        <f t="shared" si="10"/>
        <v>1130528</v>
      </c>
      <c r="M181" s="30">
        <f t="shared" si="10"/>
        <v>0</v>
      </c>
      <c r="N181" s="30">
        <f t="shared" si="10"/>
        <v>0</v>
      </c>
      <c r="O181" s="30">
        <f>+O97+O105+O123+O145+O165+O180</f>
        <v>0</v>
      </c>
      <c r="P181" s="30">
        <f t="shared" si="10"/>
        <v>0</v>
      </c>
      <c r="Q181" s="35">
        <f t="shared" si="7"/>
        <v>42106588</v>
      </c>
      <c r="R181" s="26"/>
    </row>
    <row r="183" spans="4:17" ht="15">
      <c r="D183" s="26"/>
      <c r="E183" s="26"/>
      <c r="F183" s="26"/>
      <c r="G183" s="26"/>
      <c r="H183" s="26"/>
      <c r="I183" s="26"/>
      <c r="J183" s="26"/>
      <c r="Q183" s="26"/>
    </row>
    <row r="184" ht="15">
      <c r="Q184" s="26"/>
    </row>
  </sheetData>
  <sheetProtection/>
  <mergeCells count="3">
    <mergeCell ref="A3:Q3"/>
    <mergeCell ref="A4:Q4"/>
    <mergeCell ref="E6:I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</dc:creator>
  <cp:keywords/>
  <dc:description/>
  <cp:lastModifiedBy>Patricio Alvarez</cp:lastModifiedBy>
  <cp:lastPrinted>2012-06-28T20:45:05Z</cp:lastPrinted>
  <dcterms:created xsi:type="dcterms:W3CDTF">2012-06-28T17:48:07Z</dcterms:created>
  <dcterms:modified xsi:type="dcterms:W3CDTF">2015-09-16T19:42:23Z</dcterms:modified>
  <cp:category/>
  <cp:version/>
  <cp:contentType/>
  <cp:contentStatus/>
</cp:coreProperties>
</file>